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25data01\区長会事務局\調査第２課\08共用フォルダ\01 広報・印刷関係\21 ホームページ\08.08.07当初算定\掲載データ\"/>
    </mc:Choice>
  </mc:AlternateContent>
  <xr:revisionPtr revIDLastSave="0" documentId="13_ncr:1_{105138E6-A219-4B3A-ADB7-6030026FF2D1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総括表" sheetId="33" r:id="rId1"/>
  </sheets>
  <definedNames>
    <definedName name="_xlnm.Print_Area" localSheetId="0">総括表!$A$1:$AB$27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3" l="1"/>
  <c r="X5" i="33"/>
  <c r="X6" i="33"/>
  <c r="X7" i="33"/>
  <c r="X8" i="33"/>
  <c r="X9" i="33"/>
  <c r="X10" i="33"/>
  <c r="X11" i="33"/>
  <c r="X12" i="33"/>
  <c r="X13" i="33"/>
  <c r="X14" i="33"/>
  <c r="X15" i="33"/>
  <c r="X16" i="33"/>
  <c r="X17" i="33"/>
  <c r="X18" i="33"/>
  <c r="X19" i="33"/>
  <c r="X20" i="33"/>
  <c r="X21" i="33"/>
  <c r="X22" i="33"/>
  <c r="X23" i="33"/>
  <c r="X24" i="33"/>
  <c r="X25" i="33"/>
  <c r="X26" i="33"/>
  <c r="X4" i="33"/>
  <c r="AA4" i="33" s="1"/>
  <c r="X27" i="33"/>
  <c r="Y27" i="33"/>
  <c r="P4" i="33"/>
  <c r="H5" i="33"/>
  <c r="H6" i="33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E27" i="33"/>
  <c r="AA27" i="33" l="1"/>
  <c r="Z27" i="33" l="1"/>
  <c r="W27" i="33"/>
  <c r="V27" i="33"/>
  <c r="U27" i="33"/>
  <c r="T27" i="33"/>
  <c r="S27" i="33"/>
  <c r="O27" i="33"/>
  <c r="N27" i="33"/>
  <c r="M27" i="33"/>
  <c r="L27" i="33"/>
  <c r="K27" i="33"/>
  <c r="J27" i="33"/>
  <c r="I27" i="33"/>
  <c r="F27" i="33"/>
  <c r="D27" i="33"/>
  <c r="C27" i="33"/>
  <c r="B27" i="33"/>
  <c r="P26" i="33"/>
  <c r="AA26" i="33"/>
  <c r="P25" i="33"/>
  <c r="AA25" i="33"/>
  <c r="P24" i="33"/>
  <c r="AA24" i="33"/>
  <c r="P23" i="33"/>
  <c r="AA23" i="33"/>
  <c r="P22" i="33"/>
  <c r="AA22" i="33"/>
  <c r="P21" i="33"/>
  <c r="AA21" i="33"/>
  <c r="P20" i="33"/>
  <c r="AA20" i="33"/>
  <c r="P19" i="33"/>
  <c r="AA19" i="33"/>
  <c r="P18" i="33"/>
  <c r="AA18" i="33"/>
  <c r="P17" i="33"/>
  <c r="AA17" i="33"/>
  <c r="P16" i="33"/>
  <c r="AA16" i="33"/>
  <c r="P15" i="33"/>
  <c r="AA15" i="33"/>
  <c r="P14" i="33"/>
  <c r="AA14" i="33"/>
  <c r="P13" i="33"/>
  <c r="AA13" i="33"/>
  <c r="P12" i="33"/>
  <c r="AA12" i="33"/>
  <c r="P11" i="33"/>
  <c r="AA11" i="33"/>
  <c r="P10" i="33"/>
  <c r="AA10" i="33"/>
  <c r="P9" i="33"/>
  <c r="AA9" i="33"/>
  <c r="P8" i="33"/>
  <c r="AA8" i="33"/>
  <c r="P7" i="33"/>
  <c r="AA7" i="33"/>
  <c r="P6" i="33"/>
  <c r="AA6" i="33"/>
  <c r="P5" i="33"/>
  <c r="AA5" i="33"/>
  <c r="P27" i="33" l="1"/>
</calcChain>
</file>

<file path=xl/sharedStrings.xml><?xml version="1.0" encoding="utf-8"?>
<sst xmlns="http://schemas.openxmlformats.org/spreadsheetml/2006/main" count="125" uniqueCount="75">
  <si>
    <t>千</t>
  </si>
  <si>
    <t>中</t>
  </si>
  <si>
    <t>港</t>
  </si>
  <si>
    <t>新</t>
  </si>
  <si>
    <t>文</t>
  </si>
  <si>
    <t>台</t>
  </si>
  <si>
    <t>墨</t>
  </si>
  <si>
    <t>江</t>
  </si>
  <si>
    <t>品</t>
  </si>
  <si>
    <t>目</t>
  </si>
  <si>
    <t>大</t>
  </si>
  <si>
    <t>世</t>
  </si>
  <si>
    <t>渋</t>
  </si>
  <si>
    <t>杉</t>
  </si>
  <si>
    <t>豊</t>
  </si>
  <si>
    <t>北</t>
  </si>
  <si>
    <t>荒</t>
  </si>
  <si>
    <t>板</t>
  </si>
  <si>
    <t>練</t>
  </si>
  <si>
    <t>足</t>
  </si>
  <si>
    <t>葛</t>
  </si>
  <si>
    <t>特別区民税</t>
    <phoneticPr fontId="5"/>
  </si>
  <si>
    <t>特別区
たばこ税</t>
    <rPh sb="0" eb="3">
      <t>トクベツク</t>
    </rPh>
    <phoneticPr fontId="5"/>
  </si>
  <si>
    <t>目黒</t>
    <rPh sb="0" eb="1">
      <t>メ</t>
    </rPh>
    <phoneticPr fontId="5"/>
  </si>
  <si>
    <t>荒川</t>
    <rPh sb="0" eb="2">
      <t>アラカワ</t>
    </rPh>
    <phoneticPr fontId="5"/>
  </si>
  <si>
    <t>計</t>
    <rPh sb="0" eb="1">
      <t>ケイ</t>
    </rPh>
    <phoneticPr fontId="3"/>
  </si>
  <si>
    <t>（単位：千円）</t>
    <rPh sb="1" eb="3">
      <t>タンイ</t>
    </rPh>
    <rPh sb="4" eb="6">
      <t>センエン</t>
    </rPh>
    <phoneticPr fontId="5"/>
  </si>
  <si>
    <t>鉱
産
税</t>
    <rPh sb="0" eb="1">
      <t>コウ</t>
    </rPh>
    <rPh sb="2" eb="3">
      <t>サン</t>
    </rPh>
    <rPh sb="4" eb="5">
      <t>ゼイ</t>
    </rPh>
    <phoneticPr fontId="5"/>
  </si>
  <si>
    <t>区  名</t>
    <phoneticPr fontId="5"/>
  </si>
  <si>
    <t>千代田</t>
    <phoneticPr fontId="5"/>
  </si>
  <si>
    <t>中央</t>
    <phoneticPr fontId="5"/>
  </si>
  <si>
    <t>港</t>
    <phoneticPr fontId="5"/>
  </si>
  <si>
    <t>新宿</t>
    <phoneticPr fontId="5"/>
  </si>
  <si>
    <t>文京</t>
    <phoneticPr fontId="5"/>
  </si>
  <si>
    <t>台東</t>
    <phoneticPr fontId="5"/>
  </si>
  <si>
    <t>墨田</t>
    <phoneticPr fontId="5"/>
  </si>
  <si>
    <t>江東</t>
    <phoneticPr fontId="5"/>
  </si>
  <si>
    <t>品川</t>
    <phoneticPr fontId="5"/>
  </si>
  <si>
    <t>大田</t>
    <phoneticPr fontId="5"/>
  </si>
  <si>
    <t>世田谷</t>
    <phoneticPr fontId="5"/>
  </si>
  <si>
    <t>渋谷</t>
    <phoneticPr fontId="5"/>
  </si>
  <si>
    <t>中野</t>
    <phoneticPr fontId="5"/>
  </si>
  <si>
    <t>杉並</t>
    <phoneticPr fontId="5"/>
  </si>
  <si>
    <t>豊島</t>
    <phoneticPr fontId="5"/>
  </si>
  <si>
    <t>北</t>
    <phoneticPr fontId="5"/>
  </si>
  <si>
    <t>板橋</t>
    <phoneticPr fontId="5"/>
  </si>
  <si>
    <t>練馬</t>
    <phoneticPr fontId="5"/>
  </si>
  <si>
    <t>足立</t>
    <phoneticPr fontId="5"/>
  </si>
  <si>
    <t>葛飾</t>
    <phoneticPr fontId="5"/>
  </si>
  <si>
    <t>江戸川</t>
    <phoneticPr fontId="5"/>
  </si>
  <si>
    <t>計</t>
    <phoneticPr fontId="5"/>
  </si>
  <si>
    <t>計</t>
    <phoneticPr fontId="5"/>
  </si>
  <si>
    <t>区分</t>
    <rPh sb="0" eb="2">
      <t>クブン</t>
    </rPh>
    <phoneticPr fontId="5"/>
  </si>
  <si>
    <t>特別区税計</t>
    <rPh sb="0" eb="2">
      <t>トクベツ</t>
    </rPh>
    <rPh sb="2" eb="3">
      <t>ク</t>
    </rPh>
    <rPh sb="3" eb="4">
      <t>ゼイ</t>
    </rPh>
    <rPh sb="4" eb="5">
      <t>ケイ</t>
    </rPh>
    <phoneticPr fontId="5"/>
  </si>
  <si>
    <t>利子割
交付金</t>
    <rPh sb="4" eb="7">
      <t>コウフキン</t>
    </rPh>
    <phoneticPr fontId="5"/>
  </si>
  <si>
    <t>配当割
交付金</t>
    <rPh sb="0" eb="2">
      <t>ハイトウ</t>
    </rPh>
    <rPh sb="2" eb="3">
      <t>ワ</t>
    </rPh>
    <rPh sb="4" eb="7">
      <t>コウフキン</t>
    </rPh>
    <phoneticPr fontId="5"/>
  </si>
  <si>
    <t>株式等譲渡
所得割
交付金</t>
    <rPh sb="0" eb="2">
      <t>カブシキ</t>
    </rPh>
    <rPh sb="2" eb="3">
      <t>トウ</t>
    </rPh>
    <rPh sb="3" eb="5">
      <t>ジョウト</t>
    </rPh>
    <rPh sb="6" eb="8">
      <t>ショトク</t>
    </rPh>
    <rPh sb="8" eb="9">
      <t>ワリ</t>
    </rPh>
    <rPh sb="10" eb="13">
      <t>コウフキン</t>
    </rPh>
    <phoneticPr fontId="5"/>
  </si>
  <si>
    <t>地方消費税
交付金</t>
    <rPh sb="4" eb="5">
      <t>ゼイ</t>
    </rPh>
    <rPh sb="8" eb="9">
      <t>キン</t>
    </rPh>
    <phoneticPr fontId="5"/>
  </si>
  <si>
    <t>ゴルフ場
利用税
交付金</t>
    <rPh sb="0" eb="3">
      <t>ゴルフジョウ</t>
    </rPh>
    <rPh sb="3" eb="4">
      <t>ジョウ</t>
    </rPh>
    <rPh sb="5" eb="7">
      <t>リヨウ</t>
    </rPh>
    <rPh sb="7" eb="8">
      <t>ゼイ</t>
    </rPh>
    <rPh sb="9" eb="12">
      <t>コウフキン</t>
    </rPh>
    <phoneticPr fontId="5"/>
  </si>
  <si>
    <t>小計</t>
    <rPh sb="0" eb="2">
      <t>ショウケイ</t>
    </rPh>
    <phoneticPr fontId="5"/>
  </si>
  <si>
    <t>地方揮発油
譲与税</t>
    <rPh sb="0" eb="2">
      <t>チホウ</t>
    </rPh>
    <rPh sb="2" eb="5">
      <t>キハツユ</t>
    </rPh>
    <rPh sb="6" eb="8">
      <t>ジョウヨ</t>
    </rPh>
    <rPh sb="8" eb="9">
      <t>ゼイ</t>
    </rPh>
    <phoneticPr fontId="5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</si>
  <si>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5"/>
  </si>
  <si>
    <t>航空機燃料譲与税</t>
    <rPh sb="0" eb="3">
      <t>コウクウキ</t>
    </rPh>
    <rPh sb="3" eb="5">
      <t>ネンリョウ</t>
    </rPh>
    <rPh sb="5" eb="7">
      <t>ジョウヨ</t>
    </rPh>
    <rPh sb="7" eb="8">
      <t>ゼイ</t>
    </rPh>
    <phoneticPr fontId="5"/>
  </si>
  <si>
    <t>交通安全
対策特別
交付金</t>
    <rPh sb="0" eb="2">
      <t>コウツウ</t>
    </rPh>
    <rPh sb="2" eb="4">
      <t>アンゼン</t>
    </rPh>
    <rPh sb="5" eb="7">
      <t>タイサク</t>
    </rPh>
    <rPh sb="7" eb="9">
      <t>トクベツ</t>
    </rPh>
    <rPh sb="10" eb="13">
      <t>コウフキン</t>
    </rPh>
    <phoneticPr fontId="5"/>
  </si>
  <si>
    <t>合計</t>
    <rPh sb="0" eb="2">
      <t>ゴウケイ</t>
    </rPh>
    <phoneticPr fontId="5"/>
  </si>
  <si>
    <t>特別区民税
特例加減算額</t>
    <rPh sb="0" eb="2">
      <t>トクベツ</t>
    </rPh>
    <rPh sb="2" eb="4">
      <t>クミン</t>
    </rPh>
    <rPh sb="4" eb="5">
      <t>ゼイ</t>
    </rPh>
    <rPh sb="9" eb="10">
      <t>ゲン</t>
    </rPh>
    <phoneticPr fontId="5"/>
  </si>
  <si>
    <t>地方消費税交付金特例加算額</t>
    <rPh sb="0" eb="2">
      <t>チホウ</t>
    </rPh>
    <rPh sb="2" eb="5">
      <t>ショウヒゼイ</t>
    </rPh>
    <rPh sb="5" eb="8">
      <t>コウフキン</t>
    </rPh>
    <rPh sb="8" eb="10">
      <t>トクレイ</t>
    </rPh>
    <rPh sb="10" eb="13">
      <t>カサンガク</t>
    </rPh>
    <phoneticPr fontId="5"/>
  </si>
  <si>
    <t>総合計</t>
    <rPh sb="0" eb="1">
      <t>ソウ</t>
    </rPh>
    <rPh sb="1" eb="3">
      <t>ゴウケイ</t>
    </rPh>
    <phoneticPr fontId="5"/>
  </si>
  <si>
    <t>基準財政収入額（基準税額）</t>
    <rPh sb="0" eb="2">
      <t>キジュン</t>
    </rPh>
    <rPh sb="2" eb="4">
      <t>ザイセイ</t>
    </rPh>
    <rPh sb="4" eb="6">
      <t>シュウニュウ</t>
    </rPh>
    <rPh sb="6" eb="7">
      <t>ガク</t>
    </rPh>
    <rPh sb="8" eb="10">
      <t>キジュン</t>
    </rPh>
    <rPh sb="10" eb="12">
      <t>ゼイガク</t>
    </rPh>
    <phoneticPr fontId="5"/>
  </si>
  <si>
    <t>軽自動車税
環境性能割</t>
    <rPh sb="0" eb="4">
      <t>ケイジドウシャ</t>
    </rPh>
    <rPh sb="4" eb="5">
      <t>ゼイ</t>
    </rPh>
    <rPh sb="7" eb="9">
      <t>カンキョウ</t>
    </rPh>
    <rPh sb="9" eb="11">
      <t>セイノウ</t>
    </rPh>
    <rPh sb="11" eb="12">
      <t>ワ</t>
    </rPh>
    <phoneticPr fontId="5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</si>
  <si>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5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</si>
  <si>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5"/>
  </si>
  <si>
    <t>軽自動車税
種別割</t>
    <rPh sb="0" eb="4">
      <t>ケイジドウシャ</t>
    </rPh>
    <rPh sb="4" eb="5">
      <t>ゼイ</t>
    </rPh>
    <rPh sb="7" eb="9">
      <t>シュベツ</t>
    </rPh>
    <rPh sb="9" eb="10">
      <t>ワリ</t>
    </rPh>
    <phoneticPr fontId="5"/>
  </si>
  <si>
    <t>地方特例
交付金</t>
    <rPh sb="0" eb="2">
      <t>チホウ</t>
    </rPh>
    <rPh sb="2" eb="4">
      <t>トクレイ</t>
    </rPh>
    <rPh sb="5" eb="8">
      <t>コウフキン</t>
    </rPh>
    <phoneticPr fontId="5"/>
  </si>
  <si>
    <t>軽自動車税
軽自動車税</t>
    <rPh sb="0" eb="4">
      <t>ケイジドウシャ</t>
    </rPh>
    <rPh sb="4" eb="5">
      <t>ゼイ</t>
    </rPh>
    <rPh sb="7" eb="11">
      <t>ケイジドウシャ</t>
    </rPh>
    <rPh sb="11" eb="12">
      <t>ゼイ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</si>
</sst>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&quot;△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7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/>
    <xf numFmtId="0" fontId="2" fillId="0" borderId="0"/>
    <xf numFmtId="0" fontId="2" fillId="0" borderId="0"/>
  </cellStyleXfs>
  <cellXfs count="27">
    <xf numFmtId="0" fontId="0" fillId="0" borderId="0" xfId="0">
      <alignment vertical="center"/>
    </xf>
    <xf numFmtId="0" fontId="2" fillId="0" borderId="0" xfId="2"/>
    <xf numFmtId="0" fontId="2" fillId="0" borderId="1" xfId="2" applyBorder="1"/>
    <xf numFmtId="0" fontId="2" fillId="0" borderId="1" xfId="2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7" fillId="0" borderId="0" xfId="2" applyFont="1" applyAlignment="1">
      <alignment vertical="top"/>
    </xf>
    <xf numFmtId="0" fontId="2" fillId="0" borderId="0" xfId="2" applyAlignment="1">
      <alignment horizontal="left"/>
    </xf>
    <xf numFmtId="0" fontId="2" fillId="0" borderId="0" xfId="2" applyAlignment="1">
      <alignment horizontal="right"/>
    </xf>
    <xf numFmtId="0" fontId="2" fillId="0" borderId="2" xfId="2" applyBorder="1" applyAlignment="1">
      <alignment horizontal="center" vertical="center"/>
    </xf>
    <xf numFmtId="0" fontId="2" fillId="0" borderId="2" xfId="2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2" fillId="0" borderId="3" xfId="2" applyBorder="1" applyAlignment="1">
      <alignment horizontal="center" vertical="center" wrapText="1" shrinkToFit="1"/>
    </xf>
    <xf numFmtId="0" fontId="2" fillId="0" borderId="0" xfId="2" applyAlignment="1">
      <alignment horizontal="center" vertical="center"/>
    </xf>
    <xf numFmtId="0" fontId="2" fillId="0" borderId="0" xfId="2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vertical="center" wrapText="1"/>
    </xf>
    <xf numFmtId="0" fontId="2" fillId="0" borderId="0" xfId="2" applyAlignment="1">
      <alignment horizontal="center"/>
    </xf>
    <xf numFmtId="0" fontId="10" fillId="0" borderId="0" xfId="2" applyFont="1" applyAlignment="1">
      <alignment vertical="top"/>
    </xf>
    <xf numFmtId="176" fontId="2" fillId="0" borderId="2" xfId="2" applyNumberFormat="1" applyBorder="1" applyAlignment="1">
      <alignment vertical="center" shrinkToFit="1"/>
    </xf>
    <xf numFmtId="176" fontId="2" fillId="0" borderId="2" xfId="2" applyNumberFormat="1" applyBorder="1" applyAlignment="1">
      <alignment horizontal="center" vertical="center" shrinkToFit="1"/>
    </xf>
    <xf numFmtId="0" fontId="2" fillId="0" borderId="2" xfId="2" applyBorder="1" applyAlignment="1">
      <alignment horizontal="center" vertical="center" shrinkToFi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2" applyNumberFormat="1" applyAlignment="1">
      <alignment vertical="center"/>
    </xf>
  </cellXfs>
  <cellStyles count="4">
    <cellStyle name="会計（小数０桁）" xfId="1" xr:uid="{00000000-0005-0000-0000-000000000000}"/>
    <cellStyle name="標準" xfId="0" builtinId="0"/>
    <cellStyle name="標準_☆24区別算定☆" xfId="2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323850</xdr:colOff>
          <xdr:row>12</xdr:row>
          <xdr:rowOff>304800</xdr:rowOff>
        </xdr:from>
        <xdr:to>
          <xdr:col>1</xdr:col>
          <xdr:colOff>323850</xdr:colOff>
          <xdr:row>12</xdr:row>
          <xdr:rowOff>304800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0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2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ﾎﾞﾀﾝ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6">
    <tabColor theme="3" tint="0.39997558519241921"/>
  </sheetPr>
  <dimension ref="A1:AD33"/>
  <sheetViews>
    <sheetView tabSelected="1" view="pageBreakPreview" zoomScale="70" zoomScaleNormal="75" zoomScaleSheetLayoutView="70" workbookViewId="0">
      <selection activeCell="H2" sqref="H2"/>
    </sheetView>
  </sheetViews>
  <sheetFormatPr defaultColWidth="12.125" defaultRowHeight="37.5" customHeight="1" x14ac:dyDescent="0.2"/>
  <cols>
    <col min="1" max="1" width="8.125" style="18" customWidth="1"/>
    <col min="2" max="2" width="13.25" style="1" customWidth="1"/>
    <col min="3" max="5" width="11" style="1" customWidth="1"/>
    <col min="6" max="6" width="12" style="1" customWidth="1"/>
    <col min="7" max="7" width="4.625" style="1" customWidth="1"/>
    <col min="8" max="8" width="14.75" style="1" customWidth="1"/>
    <col min="9" max="9" width="10.5" style="1" customWidth="1"/>
    <col min="10" max="10" width="11" style="1" customWidth="1"/>
    <col min="11" max="11" width="11.875" style="1" customWidth="1"/>
    <col min="12" max="12" width="13.875" style="1" customWidth="1"/>
    <col min="13" max="13" width="10.5" style="1" customWidth="1"/>
    <col min="14" max="14" width="12.5" style="1" customWidth="1"/>
    <col min="15" max="15" width="12.375" style="1" customWidth="1"/>
    <col min="16" max="16" width="14.75" style="1" customWidth="1"/>
    <col min="17" max="17" width="4.25" style="1" bestFit="1" customWidth="1"/>
    <col min="18" max="18" width="8.125" style="1" customWidth="1"/>
    <col min="19" max="19" width="13.75" style="1" customWidth="1"/>
    <col min="20" max="20" width="14.25" style="1" customWidth="1"/>
    <col min="21" max="22" width="12" style="1" customWidth="1"/>
    <col min="23" max="23" width="14.875" style="1" customWidth="1"/>
    <col min="24" max="26" width="17.625" style="1" customWidth="1"/>
    <col min="27" max="27" width="17.5" style="1" customWidth="1"/>
    <col min="28" max="28" width="4.25" style="1" customWidth="1"/>
    <col min="29" max="29" width="12.125" style="1"/>
    <col min="30" max="30" width="15.5" style="1" bestFit="1" customWidth="1"/>
    <col min="31" max="16384" width="12.125" style="1"/>
  </cols>
  <sheetData>
    <row r="1" spans="1:30" ht="32.25" customHeight="1" x14ac:dyDescent="0.2">
      <c r="A1" s="19" t="s">
        <v>68</v>
      </c>
      <c r="F1" s="6"/>
      <c r="N1" s="7"/>
      <c r="R1" s="5"/>
    </row>
    <row r="2" spans="1:30" ht="28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 t="s">
        <v>26</v>
      </c>
      <c r="R2" s="2"/>
      <c r="S2" s="2"/>
      <c r="T2" s="2"/>
      <c r="U2" s="2"/>
      <c r="V2" s="2"/>
      <c r="W2" s="2"/>
      <c r="X2" s="2"/>
      <c r="Y2" s="2"/>
      <c r="Z2" s="2"/>
      <c r="AA2" s="2"/>
      <c r="AB2" s="3" t="s">
        <v>26</v>
      </c>
    </row>
    <row r="3" spans="1:30" s="14" customFormat="1" ht="80.099999999999994" customHeight="1" x14ac:dyDescent="0.15">
      <c r="A3" s="8" t="s">
        <v>52</v>
      </c>
      <c r="B3" s="8" t="s">
        <v>21</v>
      </c>
      <c r="C3" s="24" t="s">
        <v>69</v>
      </c>
      <c r="D3" s="24" t="s">
        <v>72</v>
      </c>
      <c r="E3" s="24" t="s">
        <v>74</v>
      </c>
      <c r="F3" s="9" t="s">
        <v>22</v>
      </c>
      <c r="G3" s="9" t="s">
        <v>27</v>
      </c>
      <c r="H3" s="9" t="s">
        <v>53</v>
      </c>
      <c r="I3" s="9" t="s">
        <v>54</v>
      </c>
      <c r="J3" s="9" t="s">
        <v>55</v>
      </c>
      <c r="K3" s="23" t="s">
        <v>56</v>
      </c>
      <c r="L3" s="9" t="s">
        <v>57</v>
      </c>
      <c r="M3" s="23" t="s">
        <v>58</v>
      </c>
      <c r="N3" s="9" t="s">
        <v>70</v>
      </c>
      <c r="O3" s="9" t="s">
        <v>73</v>
      </c>
      <c r="P3" s="9" t="s">
        <v>59</v>
      </c>
      <c r="Q3" s="10"/>
      <c r="R3" s="8" t="s">
        <v>28</v>
      </c>
      <c r="S3" s="9" t="s">
        <v>60</v>
      </c>
      <c r="T3" s="9" t="s">
        <v>61</v>
      </c>
      <c r="U3" s="9" t="s">
        <v>62</v>
      </c>
      <c r="V3" s="9" t="s">
        <v>71</v>
      </c>
      <c r="W3" s="9" t="s">
        <v>63</v>
      </c>
      <c r="X3" s="9" t="s">
        <v>64</v>
      </c>
      <c r="Y3" s="11" t="s">
        <v>65</v>
      </c>
      <c r="Z3" s="12" t="s">
        <v>66</v>
      </c>
      <c r="AA3" s="13" t="s">
        <v>67</v>
      </c>
      <c r="AB3" s="10"/>
    </row>
    <row r="4" spans="1:30" s="15" customFormat="1" ht="27.95" customHeight="1" x14ac:dyDescent="0.15">
      <c r="A4" s="22" t="s">
        <v>29</v>
      </c>
      <c r="B4" s="20">
        <v>20677012</v>
      </c>
      <c r="C4" s="20">
        <v>354</v>
      </c>
      <c r="D4" s="20">
        <v>0</v>
      </c>
      <c r="E4" s="20">
        <v>29077</v>
      </c>
      <c r="F4" s="20">
        <v>2836063</v>
      </c>
      <c r="G4" s="20">
        <v>0</v>
      </c>
      <c r="H4" s="20">
        <f>B4+C4+D4+E4+F4+G4</f>
        <v>23542506</v>
      </c>
      <c r="I4" s="20">
        <v>165280</v>
      </c>
      <c r="J4" s="20">
        <v>510188</v>
      </c>
      <c r="K4" s="20">
        <v>1029089</v>
      </c>
      <c r="L4" s="20">
        <v>12063614</v>
      </c>
      <c r="M4" s="20">
        <v>0</v>
      </c>
      <c r="N4" s="20">
        <v>0</v>
      </c>
      <c r="O4" s="20">
        <v>115065</v>
      </c>
      <c r="P4" s="20">
        <f>SUM(H4:O4)</f>
        <v>37425742</v>
      </c>
      <c r="Q4" s="21" t="s">
        <v>0</v>
      </c>
      <c r="R4" s="21" t="s">
        <v>29</v>
      </c>
      <c r="S4" s="20">
        <v>58470</v>
      </c>
      <c r="T4" s="20">
        <v>234254</v>
      </c>
      <c r="U4" s="20">
        <v>0</v>
      </c>
      <c r="V4" s="20">
        <v>33960</v>
      </c>
      <c r="W4" s="20">
        <v>18555</v>
      </c>
      <c r="X4" s="20">
        <f>SUM(S4:W4,P4)</f>
        <v>37770981</v>
      </c>
      <c r="Y4" s="20">
        <v>-1430602</v>
      </c>
      <c r="Z4" s="20">
        <v>178959</v>
      </c>
      <c r="AA4" s="20">
        <f>SUM(X4:Z4)</f>
        <v>36519338</v>
      </c>
      <c r="AB4" s="22" t="s">
        <v>0</v>
      </c>
      <c r="AD4" s="26"/>
    </row>
    <row r="5" spans="1:30" s="15" customFormat="1" ht="27.95" customHeight="1" x14ac:dyDescent="0.15">
      <c r="A5" s="22" t="s">
        <v>30</v>
      </c>
      <c r="B5" s="20">
        <v>35679864</v>
      </c>
      <c r="C5" s="20">
        <v>583</v>
      </c>
      <c r="D5" s="20">
        <v>0</v>
      </c>
      <c r="E5" s="20">
        <v>46210</v>
      </c>
      <c r="F5" s="20">
        <v>2234586</v>
      </c>
      <c r="G5" s="20">
        <v>0</v>
      </c>
      <c r="H5" s="20">
        <f t="shared" ref="H5:H26" si="0">B5+C5+D5+E5+F5+G5</f>
        <v>37961243</v>
      </c>
      <c r="I5" s="20">
        <v>281283</v>
      </c>
      <c r="J5" s="20">
        <v>868340</v>
      </c>
      <c r="K5" s="20">
        <v>1752935</v>
      </c>
      <c r="L5" s="20">
        <v>10605002</v>
      </c>
      <c r="M5" s="20">
        <v>0</v>
      </c>
      <c r="N5" s="20">
        <v>0</v>
      </c>
      <c r="O5" s="20">
        <v>199976</v>
      </c>
      <c r="P5" s="20">
        <f t="shared" ref="P5:P27" si="1">SUM(H5:O5)</f>
        <v>51668779</v>
      </c>
      <c r="Q5" s="21" t="s">
        <v>1</v>
      </c>
      <c r="R5" s="21" t="s">
        <v>30</v>
      </c>
      <c r="S5" s="20">
        <v>74308</v>
      </c>
      <c r="T5" s="20">
        <v>297828</v>
      </c>
      <c r="U5" s="20">
        <v>0</v>
      </c>
      <c r="V5" s="20">
        <v>26317</v>
      </c>
      <c r="W5" s="20">
        <v>24042</v>
      </c>
      <c r="X5" s="20">
        <f t="shared" ref="X5:X26" si="2">SUM(S5:W5,P5)</f>
        <v>52091274</v>
      </c>
      <c r="Y5" s="20">
        <v>-1697719</v>
      </c>
      <c r="Z5" s="20">
        <v>454052</v>
      </c>
      <c r="AA5" s="20">
        <f t="shared" ref="AA4:AA27" si="3">SUM(X5:Z5)</f>
        <v>50847607</v>
      </c>
      <c r="AB5" s="22" t="s">
        <v>1</v>
      </c>
      <c r="AD5" s="26"/>
    </row>
    <row r="6" spans="1:30" s="15" customFormat="1" ht="27.95" customHeight="1" x14ac:dyDescent="0.15">
      <c r="A6" s="22" t="s">
        <v>31</v>
      </c>
      <c r="B6" s="20">
        <v>100317554</v>
      </c>
      <c r="C6" s="20">
        <v>778</v>
      </c>
      <c r="D6" s="20">
        <v>0</v>
      </c>
      <c r="E6" s="20">
        <v>75415</v>
      </c>
      <c r="F6" s="20">
        <v>4882626</v>
      </c>
      <c r="G6" s="20">
        <v>0</v>
      </c>
      <c r="H6" s="20">
        <f t="shared" si="0"/>
        <v>105276373</v>
      </c>
      <c r="I6" s="20">
        <v>764482</v>
      </c>
      <c r="J6" s="20">
        <v>2356176</v>
      </c>
      <c r="K6" s="20">
        <v>4789106</v>
      </c>
      <c r="L6" s="20">
        <v>15620051</v>
      </c>
      <c r="M6" s="20">
        <v>0</v>
      </c>
      <c r="N6" s="20">
        <v>0</v>
      </c>
      <c r="O6" s="20">
        <v>188306</v>
      </c>
      <c r="P6" s="20">
        <f t="shared" si="1"/>
        <v>128994494</v>
      </c>
      <c r="Q6" s="21" t="s">
        <v>2</v>
      </c>
      <c r="R6" s="21" t="s">
        <v>31</v>
      </c>
      <c r="S6" s="20">
        <v>86029</v>
      </c>
      <c r="T6" s="20">
        <v>344704</v>
      </c>
      <c r="U6" s="20">
        <v>0</v>
      </c>
      <c r="V6" s="20">
        <v>33444</v>
      </c>
      <c r="W6" s="20">
        <v>36549</v>
      </c>
      <c r="X6" s="20">
        <f t="shared" si="2"/>
        <v>129495220</v>
      </c>
      <c r="Y6" s="20">
        <v>-7332955</v>
      </c>
      <c r="Z6" s="20">
        <v>699106</v>
      </c>
      <c r="AA6" s="20">
        <f t="shared" si="3"/>
        <v>122861371</v>
      </c>
      <c r="AB6" s="22" t="s">
        <v>2</v>
      </c>
      <c r="AD6" s="26"/>
    </row>
    <row r="7" spans="1:30" s="15" customFormat="1" ht="27.95" customHeight="1" x14ac:dyDescent="0.15">
      <c r="A7" s="22" t="s">
        <v>32</v>
      </c>
      <c r="B7" s="20">
        <v>49432296</v>
      </c>
      <c r="C7" s="20">
        <v>1253</v>
      </c>
      <c r="D7" s="20">
        <v>0</v>
      </c>
      <c r="E7" s="20">
        <v>98405</v>
      </c>
      <c r="F7" s="20">
        <v>5023764</v>
      </c>
      <c r="G7" s="20">
        <v>0</v>
      </c>
      <c r="H7" s="20">
        <f t="shared" si="0"/>
        <v>54555718</v>
      </c>
      <c r="I7" s="20">
        <v>405127</v>
      </c>
      <c r="J7" s="20">
        <v>1251519</v>
      </c>
      <c r="K7" s="20">
        <v>2512791</v>
      </c>
      <c r="L7" s="20">
        <v>13865202</v>
      </c>
      <c r="M7" s="20">
        <v>0</v>
      </c>
      <c r="N7" s="20">
        <v>0</v>
      </c>
      <c r="O7" s="20">
        <v>232028</v>
      </c>
      <c r="P7" s="20">
        <f t="shared" si="1"/>
        <v>72822385</v>
      </c>
      <c r="Q7" s="21" t="s">
        <v>3</v>
      </c>
      <c r="R7" s="21" t="s">
        <v>32</v>
      </c>
      <c r="S7" s="20">
        <v>94769</v>
      </c>
      <c r="T7" s="20">
        <v>379725</v>
      </c>
      <c r="U7" s="20">
        <v>0</v>
      </c>
      <c r="V7" s="20">
        <v>46273</v>
      </c>
      <c r="W7" s="20">
        <v>36763</v>
      </c>
      <c r="X7" s="20">
        <f t="shared" si="2"/>
        <v>73379915</v>
      </c>
      <c r="Y7" s="20">
        <v>-1603593</v>
      </c>
      <c r="Z7" s="20">
        <v>937698</v>
      </c>
      <c r="AA7" s="20">
        <f t="shared" si="3"/>
        <v>72714020</v>
      </c>
      <c r="AB7" s="22" t="s">
        <v>3</v>
      </c>
      <c r="AD7" s="26"/>
    </row>
    <row r="8" spans="1:30" s="15" customFormat="1" ht="27.95" customHeight="1" x14ac:dyDescent="0.15">
      <c r="A8" s="22" t="s">
        <v>33</v>
      </c>
      <c r="B8" s="20">
        <v>39201825</v>
      </c>
      <c r="C8" s="20">
        <v>716</v>
      </c>
      <c r="D8" s="20">
        <v>0</v>
      </c>
      <c r="E8" s="20">
        <v>51340</v>
      </c>
      <c r="F8" s="20">
        <v>901640</v>
      </c>
      <c r="G8" s="20">
        <v>0</v>
      </c>
      <c r="H8" s="20">
        <f t="shared" si="0"/>
        <v>40155521</v>
      </c>
      <c r="I8" s="20">
        <v>319205</v>
      </c>
      <c r="J8" s="20">
        <v>985553</v>
      </c>
      <c r="K8" s="20">
        <v>1985996</v>
      </c>
      <c r="L8" s="20">
        <v>7130902</v>
      </c>
      <c r="M8" s="20">
        <v>0</v>
      </c>
      <c r="N8" s="20">
        <v>0</v>
      </c>
      <c r="O8" s="20">
        <v>142703</v>
      </c>
      <c r="P8" s="20">
        <f t="shared" si="1"/>
        <v>50719880</v>
      </c>
      <c r="Q8" s="21" t="s">
        <v>4</v>
      </c>
      <c r="R8" s="21" t="s">
        <v>33</v>
      </c>
      <c r="S8" s="20">
        <v>52822</v>
      </c>
      <c r="T8" s="20">
        <v>211631</v>
      </c>
      <c r="U8" s="20">
        <v>0</v>
      </c>
      <c r="V8" s="20">
        <v>30076</v>
      </c>
      <c r="W8" s="20">
        <v>18090</v>
      </c>
      <c r="X8" s="20">
        <f t="shared" si="2"/>
        <v>51032499</v>
      </c>
      <c r="Y8" s="20">
        <v>-1637631</v>
      </c>
      <c r="Z8" s="20">
        <v>644310</v>
      </c>
      <c r="AA8" s="20">
        <f t="shared" si="3"/>
        <v>50039178</v>
      </c>
      <c r="AB8" s="22" t="s">
        <v>4</v>
      </c>
      <c r="AD8" s="26"/>
    </row>
    <row r="9" spans="1:30" s="15" customFormat="1" ht="27.95" customHeight="1" x14ac:dyDescent="0.15">
      <c r="A9" s="22" t="s">
        <v>34</v>
      </c>
      <c r="B9" s="20">
        <v>24111240</v>
      </c>
      <c r="C9" s="20">
        <v>945</v>
      </c>
      <c r="D9" s="20">
        <v>0</v>
      </c>
      <c r="E9" s="20">
        <v>68399</v>
      </c>
      <c r="F9" s="20">
        <v>2783226</v>
      </c>
      <c r="G9" s="20">
        <v>0</v>
      </c>
      <c r="H9" s="20">
        <f t="shared" si="0"/>
        <v>26963810</v>
      </c>
      <c r="I9" s="20">
        <v>189723</v>
      </c>
      <c r="J9" s="20">
        <v>585759</v>
      </c>
      <c r="K9" s="20">
        <v>1181743</v>
      </c>
      <c r="L9" s="20">
        <v>6682028</v>
      </c>
      <c r="M9" s="20">
        <v>0</v>
      </c>
      <c r="N9" s="20">
        <v>0</v>
      </c>
      <c r="O9" s="20">
        <v>186496</v>
      </c>
      <c r="P9" s="20">
        <f t="shared" si="1"/>
        <v>35789559</v>
      </c>
      <c r="Q9" s="21" t="s">
        <v>5</v>
      </c>
      <c r="R9" s="21" t="s">
        <v>34</v>
      </c>
      <c r="S9" s="20">
        <v>67598</v>
      </c>
      <c r="T9" s="20">
        <v>270826</v>
      </c>
      <c r="U9" s="20">
        <v>0</v>
      </c>
      <c r="V9" s="20">
        <v>25545</v>
      </c>
      <c r="W9" s="20">
        <v>23988</v>
      </c>
      <c r="X9" s="20">
        <f t="shared" si="2"/>
        <v>36177516</v>
      </c>
      <c r="Y9" s="20">
        <v>-70395</v>
      </c>
      <c r="Z9" s="20">
        <v>567485</v>
      </c>
      <c r="AA9" s="20">
        <f t="shared" si="3"/>
        <v>36674606</v>
      </c>
      <c r="AB9" s="22" t="s">
        <v>5</v>
      </c>
      <c r="AD9" s="26"/>
    </row>
    <row r="10" spans="1:30" s="15" customFormat="1" ht="27.95" customHeight="1" x14ac:dyDescent="0.15">
      <c r="A10" s="22" t="s">
        <v>35</v>
      </c>
      <c r="B10" s="20">
        <v>26955940</v>
      </c>
      <c r="C10" s="20">
        <v>1493</v>
      </c>
      <c r="D10" s="20">
        <v>0</v>
      </c>
      <c r="E10" s="20">
        <v>105008</v>
      </c>
      <c r="F10" s="20">
        <v>1971663</v>
      </c>
      <c r="G10" s="20">
        <v>0</v>
      </c>
      <c r="H10" s="20">
        <f t="shared" si="0"/>
        <v>29034104</v>
      </c>
      <c r="I10" s="20">
        <v>218180</v>
      </c>
      <c r="J10" s="20">
        <v>673856</v>
      </c>
      <c r="K10" s="20">
        <v>1355345</v>
      </c>
      <c r="L10" s="20">
        <v>7347238</v>
      </c>
      <c r="M10" s="20">
        <v>0</v>
      </c>
      <c r="N10" s="20">
        <v>0</v>
      </c>
      <c r="O10" s="20">
        <v>240917</v>
      </c>
      <c r="P10" s="20">
        <f t="shared" si="1"/>
        <v>38869640</v>
      </c>
      <c r="Q10" s="21" t="s">
        <v>6</v>
      </c>
      <c r="R10" s="21" t="s">
        <v>35</v>
      </c>
      <c r="S10" s="20">
        <v>74410</v>
      </c>
      <c r="T10" s="20">
        <v>298124</v>
      </c>
      <c r="U10" s="20">
        <v>0</v>
      </c>
      <c r="V10" s="20">
        <v>32391</v>
      </c>
      <c r="W10" s="20">
        <v>25024</v>
      </c>
      <c r="X10" s="20">
        <f t="shared" si="2"/>
        <v>39299589</v>
      </c>
      <c r="Y10" s="20">
        <v>377784</v>
      </c>
      <c r="Z10" s="20">
        <v>730236</v>
      </c>
      <c r="AA10" s="20">
        <f t="shared" si="3"/>
        <v>40407609</v>
      </c>
      <c r="AB10" s="22" t="s">
        <v>6</v>
      </c>
      <c r="AD10" s="26"/>
    </row>
    <row r="11" spans="1:30" s="15" customFormat="1" ht="27.95" customHeight="1" x14ac:dyDescent="0.15">
      <c r="A11" s="22" t="s">
        <v>36</v>
      </c>
      <c r="B11" s="20">
        <v>57787046</v>
      </c>
      <c r="C11" s="20">
        <v>2713</v>
      </c>
      <c r="D11" s="20">
        <v>0</v>
      </c>
      <c r="E11" s="20">
        <v>181270</v>
      </c>
      <c r="F11" s="20">
        <v>3411405</v>
      </c>
      <c r="G11" s="20">
        <v>0</v>
      </c>
      <c r="H11" s="20">
        <f t="shared" si="0"/>
        <v>61382434</v>
      </c>
      <c r="I11" s="20">
        <v>468115</v>
      </c>
      <c r="J11" s="20">
        <v>1445428</v>
      </c>
      <c r="K11" s="20">
        <v>2911283</v>
      </c>
      <c r="L11" s="20">
        <v>14933633</v>
      </c>
      <c r="M11" s="20">
        <v>22793</v>
      </c>
      <c r="N11" s="20">
        <v>0</v>
      </c>
      <c r="O11" s="20">
        <v>480566</v>
      </c>
      <c r="P11" s="20">
        <f t="shared" si="1"/>
        <v>81644252</v>
      </c>
      <c r="Q11" s="21" t="s">
        <v>7</v>
      </c>
      <c r="R11" s="21" t="s">
        <v>36</v>
      </c>
      <c r="S11" s="20">
        <v>133171</v>
      </c>
      <c r="T11" s="20">
        <v>533568</v>
      </c>
      <c r="U11" s="20">
        <v>0</v>
      </c>
      <c r="V11" s="20">
        <v>65227</v>
      </c>
      <c r="W11" s="20">
        <v>47049</v>
      </c>
      <c r="X11" s="20">
        <f t="shared" si="2"/>
        <v>82423267</v>
      </c>
      <c r="Y11" s="20">
        <v>-438011</v>
      </c>
      <c r="Z11" s="20">
        <v>1407171</v>
      </c>
      <c r="AA11" s="20">
        <f t="shared" si="3"/>
        <v>83392427</v>
      </c>
      <c r="AB11" s="22" t="s">
        <v>7</v>
      </c>
      <c r="AD11" s="26"/>
    </row>
    <row r="12" spans="1:30" s="15" customFormat="1" ht="27.95" customHeight="1" x14ac:dyDescent="0.15">
      <c r="A12" s="22" t="s">
        <v>37</v>
      </c>
      <c r="B12" s="20">
        <v>55242147</v>
      </c>
      <c r="C12" s="20">
        <v>1784</v>
      </c>
      <c r="D12" s="20">
        <v>0</v>
      </c>
      <c r="E12" s="20">
        <v>119309</v>
      </c>
      <c r="F12" s="20">
        <v>2847245</v>
      </c>
      <c r="G12" s="20">
        <v>0</v>
      </c>
      <c r="H12" s="20">
        <f t="shared" si="0"/>
        <v>58210485</v>
      </c>
      <c r="I12" s="20">
        <v>448913</v>
      </c>
      <c r="J12" s="20">
        <v>1386655</v>
      </c>
      <c r="K12" s="20">
        <v>2788899</v>
      </c>
      <c r="L12" s="20">
        <v>12925243</v>
      </c>
      <c r="M12" s="20">
        <v>0</v>
      </c>
      <c r="N12" s="20">
        <v>0</v>
      </c>
      <c r="O12" s="20">
        <v>332628</v>
      </c>
      <c r="P12" s="20">
        <f t="shared" si="1"/>
        <v>76092823</v>
      </c>
      <c r="Q12" s="21" t="s">
        <v>8</v>
      </c>
      <c r="R12" s="21" t="s">
        <v>37</v>
      </c>
      <c r="S12" s="20">
        <v>105099</v>
      </c>
      <c r="T12" s="20">
        <v>421068</v>
      </c>
      <c r="U12" s="20">
        <v>0</v>
      </c>
      <c r="V12" s="20">
        <v>52543</v>
      </c>
      <c r="W12" s="20">
        <v>35567</v>
      </c>
      <c r="X12" s="20">
        <f t="shared" si="2"/>
        <v>76707100</v>
      </c>
      <c r="Y12" s="20">
        <v>-1100574</v>
      </c>
      <c r="Z12" s="20">
        <v>1133896</v>
      </c>
      <c r="AA12" s="20">
        <f t="shared" si="3"/>
        <v>76740422</v>
      </c>
      <c r="AB12" s="22" t="s">
        <v>8</v>
      </c>
      <c r="AD12" s="26"/>
    </row>
    <row r="13" spans="1:30" s="15" customFormat="1" ht="27.95" customHeight="1" x14ac:dyDescent="0.15">
      <c r="A13" s="22" t="s">
        <v>23</v>
      </c>
      <c r="B13" s="20">
        <v>49619892</v>
      </c>
      <c r="C13" s="20">
        <v>1111</v>
      </c>
      <c r="D13" s="20">
        <v>0</v>
      </c>
      <c r="E13" s="20">
        <v>75949</v>
      </c>
      <c r="F13" s="20">
        <v>1555248</v>
      </c>
      <c r="G13" s="20">
        <v>0</v>
      </c>
      <c r="H13" s="20">
        <f t="shared" si="0"/>
        <v>51252200</v>
      </c>
      <c r="I13" s="20">
        <v>409226</v>
      </c>
      <c r="J13" s="20">
        <v>1263786</v>
      </c>
      <c r="K13" s="20">
        <v>2539678</v>
      </c>
      <c r="L13" s="20">
        <v>7444830</v>
      </c>
      <c r="M13" s="20">
        <v>0</v>
      </c>
      <c r="N13" s="20">
        <v>0</v>
      </c>
      <c r="O13" s="20">
        <v>187405</v>
      </c>
      <c r="P13" s="20">
        <f t="shared" si="1"/>
        <v>63097125</v>
      </c>
      <c r="Q13" s="21" t="s">
        <v>9</v>
      </c>
      <c r="R13" s="21" t="s">
        <v>23</v>
      </c>
      <c r="S13" s="20">
        <v>74329</v>
      </c>
      <c r="T13" s="20">
        <v>297793</v>
      </c>
      <c r="U13" s="20">
        <v>0</v>
      </c>
      <c r="V13" s="20">
        <v>35606</v>
      </c>
      <c r="W13" s="20">
        <v>27762</v>
      </c>
      <c r="X13" s="20">
        <f t="shared" si="2"/>
        <v>63532615</v>
      </c>
      <c r="Y13" s="20">
        <v>-2102663</v>
      </c>
      <c r="Z13" s="20">
        <v>773186</v>
      </c>
      <c r="AA13" s="20">
        <f t="shared" si="3"/>
        <v>62203138</v>
      </c>
      <c r="AB13" s="22" t="s">
        <v>9</v>
      </c>
      <c r="AD13" s="26"/>
    </row>
    <row r="14" spans="1:30" s="15" customFormat="1" ht="27.95" customHeight="1" x14ac:dyDescent="0.15">
      <c r="A14" s="22" t="s">
        <v>38</v>
      </c>
      <c r="B14" s="20">
        <v>76403715</v>
      </c>
      <c r="C14" s="20">
        <v>5243</v>
      </c>
      <c r="D14" s="20">
        <v>0</v>
      </c>
      <c r="E14" s="20">
        <v>305813</v>
      </c>
      <c r="F14" s="20">
        <v>4374654</v>
      </c>
      <c r="G14" s="20">
        <v>0</v>
      </c>
      <c r="H14" s="20">
        <f t="shared" si="0"/>
        <v>81089425</v>
      </c>
      <c r="I14" s="20">
        <v>635721</v>
      </c>
      <c r="J14" s="20">
        <v>1964856</v>
      </c>
      <c r="K14" s="20">
        <v>3928827</v>
      </c>
      <c r="L14" s="20">
        <v>19393458</v>
      </c>
      <c r="M14" s="20">
        <v>0</v>
      </c>
      <c r="N14" s="20">
        <v>0</v>
      </c>
      <c r="O14" s="20">
        <v>699015</v>
      </c>
      <c r="P14" s="20">
        <f t="shared" si="1"/>
        <v>107711302</v>
      </c>
      <c r="Q14" s="21" t="s">
        <v>10</v>
      </c>
      <c r="R14" s="21" t="s">
        <v>38</v>
      </c>
      <c r="S14" s="20">
        <v>202512</v>
      </c>
      <c r="T14" s="20">
        <v>811353</v>
      </c>
      <c r="U14" s="20">
        <v>820262</v>
      </c>
      <c r="V14" s="20">
        <v>89058</v>
      </c>
      <c r="W14" s="20">
        <v>66654</v>
      </c>
      <c r="X14" s="20">
        <f t="shared" si="2"/>
        <v>109701141</v>
      </c>
      <c r="Y14" s="20">
        <v>-8439</v>
      </c>
      <c r="Z14" s="20">
        <v>2007740</v>
      </c>
      <c r="AA14" s="20">
        <f t="shared" si="3"/>
        <v>111700442</v>
      </c>
      <c r="AB14" s="22" t="s">
        <v>10</v>
      </c>
      <c r="AD14" s="26"/>
    </row>
    <row r="15" spans="1:30" s="15" customFormat="1" ht="27.95" customHeight="1" x14ac:dyDescent="0.15">
      <c r="A15" s="22" t="s">
        <v>39</v>
      </c>
      <c r="B15" s="20">
        <v>132182829</v>
      </c>
      <c r="C15" s="20">
        <v>4803</v>
      </c>
      <c r="D15" s="20">
        <v>0</v>
      </c>
      <c r="E15" s="20">
        <v>307074</v>
      </c>
      <c r="F15" s="20">
        <v>3921041</v>
      </c>
      <c r="G15" s="20">
        <v>0</v>
      </c>
      <c r="H15" s="20">
        <f t="shared" si="0"/>
        <v>136415747</v>
      </c>
      <c r="I15" s="20">
        <v>1096281</v>
      </c>
      <c r="J15" s="20">
        <v>3387277</v>
      </c>
      <c r="K15" s="20">
        <v>6792060</v>
      </c>
      <c r="L15" s="20">
        <v>22912583</v>
      </c>
      <c r="M15" s="20">
        <v>0</v>
      </c>
      <c r="N15" s="20">
        <v>0</v>
      </c>
      <c r="O15" s="20">
        <v>729979</v>
      </c>
      <c r="P15" s="20">
        <f t="shared" si="1"/>
        <v>171333927</v>
      </c>
      <c r="Q15" s="21" t="s">
        <v>11</v>
      </c>
      <c r="R15" s="21" t="s">
        <v>39</v>
      </c>
      <c r="S15" s="20">
        <v>249720</v>
      </c>
      <c r="T15" s="20">
        <v>1000505</v>
      </c>
      <c r="U15" s="20">
        <v>0</v>
      </c>
      <c r="V15" s="20">
        <v>114026</v>
      </c>
      <c r="W15" s="20">
        <v>81675</v>
      </c>
      <c r="X15" s="20">
        <f t="shared" si="2"/>
        <v>172779853</v>
      </c>
      <c r="Y15" s="20">
        <v>-4369387</v>
      </c>
      <c r="Z15" s="20">
        <v>2532656</v>
      </c>
      <c r="AA15" s="20">
        <f t="shared" si="3"/>
        <v>170943122</v>
      </c>
      <c r="AB15" s="22" t="s">
        <v>11</v>
      </c>
      <c r="AD15" s="26"/>
    </row>
    <row r="16" spans="1:30" s="15" customFormat="1" ht="27.95" customHeight="1" x14ac:dyDescent="0.15">
      <c r="A16" s="22" t="s">
        <v>40</v>
      </c>
      <c r="B16" s="20">
        <v>65099563</v>
      </c>
      <c r="C16" s="20">
        <v>878</v>
      </c>
      <c r="D16" s="20">
        <v>0</v>
      </c>
      <c r="E16" s="20">
        <v>75245</v>
      </c>
      <c r="F16" s="20">
        <v>2712143</v>
      </c>
      <c r="G16" s="20">
        <v>0</v>
      </c>
      <c r="H16" s="20">
        <f t="shared" si="0"/>
        <v>67887829</v>
      </c>
      <c r="I16" s="20">
        <v>496969</v>
      </c>
      <c r="J16" s="20">
        <v>1533655</v>
      </c>
      <c r="K16" s="20">
        <v>3101199</v>
      </c>
      <c r="L16" s="20">
        <v>10453242</v>
      </c>
      <c r="M16" s="20">
        <v>0</v>
      </c>
      <c r="N16" s="20">
        <v>0</v>
      </c>
      <c r="O16" s="20">
        <v>178257</v>
      </c>
      <c r="P16" s="20">
        <f t="shared" si="1"/>
        <v>83651151</v>
      </c>
      <c r="Q16" s="21" t="s">
        <v>12</v>
      </c>
      <c r="R16" s="21" t="s">
        <v>40</v>
      </c>
      <c r="S16" s="20">
        <v>78884</v>
      </c>
      <c r="T16" s="20">
        <v>316049</v>
      </c>
      <c r="U16" s="20">
        <v>0</v>
      </c>
      <c r="V16" s="20">
        <v>29782</v>
      </c>
      <c r="W16" s="20">
        <v>28727</v>
      </c>
      <c r="X16" s="20">
        <f t="shared" si="2"/>
        <v>84104593</v>
      </c>
      <c r="Y16" s="20">
        <v>-3829728</v>
      </c>
      <c r="Z16" s="20">
        <v>654546</v>
      </c>
      <c r="AA16" s="20">
        <f t="shared" si="3"/>
        <v>80929411</v>
      </c>
      <c r="AB16" s="22" t="s">
        <v>12</v>
      </c>
      <c r="AD16" s="26"/>
    </row>
    <row r="17" spans="1:30" s="15" customFormat="1" ht="27.95" customHeight="1" x14ac:dyDescent="0.15">
      <c r="A17" s="22" t="s">
        <v>41</v>
      </c>
      <c r="B17" s="20">
        <v>36014930</v>
      </c>
      <c r="C17" s="20">
        <v>1497</v>
      </c>
      <c r="D17" s="20">
        <v>0</v>
      </c>
      <c r="E17" s="20">
        <v>105302</v>
      </c>
      <c r="F17" s="20">
        <v>1798305</v>
      </c>
      <c r="G17" s="20">
        <v>0</v>
      </c>
      <c r="H17" s="20">
        <f t="shared" si="0"/>
        <v>37920034</v>
      </c>
      <c r="I17" s="20">
        <v>301807</v>
      </c>
      <c r="J17" s="20">
        <v>932642</v>
      </c>
      <c r="K17" s="20">
        <v>1871623</v>
      </c>
      <c r="L17" s="20">
        <v>8569220</v>
      </c>
      <c r="M17" s="20">
        <v>0</v>
      </c>
      <c r="N17" s="20">
        <v>0</v>
      </c>
      <c r="O17" s="20">
        <v>257517</v>
      </c>
      <c r="P17" s="20">
        <f t="shared" si="1"/>
        <v>49852843</v>
      </c>
      <c r="Q17" s="21" t="s">
        <v>1</v>
      </c>
      <c r="R17" s="21" t="s">
        <v>41</v>
      </c>
      <c r="S17" s="20">
        <v>84079</v>
      </c>
      <c r="T17" s="20">
        <v>336864</v>
      </c>
      <c r="U17" s="20">
        <v>0</v>
      </c>
      <c r="V17" s="20">
        <v>42555</v>
      </c>
      <c r="W17" s="20">
        <v>26644</v>
      </c>
      <c r="X17" s="20">
        <f t="shared" si="2"/>
        <v>50342985</v>
      </c>
      <c r="Y17" s="20">
        <v>-48085</v>
      </c>
      <c r="Z17" s="20">
        <v>925607</v>
      </c>
      <c r="AA17" s="20">
        <f t="shared" si="3"/>
        <v>51220507</v>
      </c>
      <c r="AB17" s="22" t="s">
        <v>1</v>
      </c>
      <c r="AD17" s="26"/>
    </row>
    <row r="18" spans="1:30" s="15" customFormat="1" ht="27.95" customHeight="1" x14ac:dyDescent="0.15">
      <c r="A18" s="22" t="s">
        <v>42</v>
      </c>
      <c r="B18" s="20">
        <v>69302197</v>
      </c>
      <c r="C18" s="20">
        <v>3241</v>
      </c>
      <c r="D18" s="20">
        <v>0</v>
      </c>
      <c r="E18" s="20">
        <v>177123</v>
      </c>
      <c r="F18" s="20">
        <v>2653801</v>
      </c>
      <c r="G18" s="20">
        <v>0</v>
      </c>
      <c r="H18" s="20">
        <f t="shared" si="0"/>
        <v>72136362</v>
      </c>
      <c r="I18" s="20">
        <v>567571</v>
      </c>
      <c r="J18" s="20">
        <v>1753541</v>
      </c>
      <c r="K18" s="20">
        <v>3515801</v>
      </c>
      <c r="L18" s="20">
        <v>14208319</v>
      </c>
      <c r="M18" s="20">
        <v>0</v>
      </c>
      <c r="N18" s="20">
        <v>0</v>
      </c>
      <c r="O18" s="20">
        <v>482300</v>
      </c>
      <c r="P18" s="20">
        <f t="shared" si="1"/>
        <v>92663894</v>
      </c>
      <c r="Q18" s="21" t="s">
        <v>13</v>
      </c>
      <c r="R18" s="21" t="s">
        <v>42</v>
      </c>
      <c r="S18" s="20">
        <v>145937</v>
      </c>
      <c r="T18" s="20">
        <v>584688</v>
      </c>
      <c r="U18" s="20">
        <v>0</v>
      </c>
      <c r="V18" s="20">
        <v>70370</v>
      </c>
      <c r="W18" s="20">
        <v>45815</v>
      </c>
      <c r="X18" s="20">
        <f t="shared" si="2"/>
        <v>93510704</v>
      </c>
      <c r="Y18" s="20">
        <v>-869682</v>
      </c>
      <c r="Z18" s="20">
        <v>1586447</v>
      </c>
      <c r="AA18" s="20">
        <f t="shared" si="3"/>
        <v>94227469</v>
      </c>
      <c r="AB18" s="22" t="s">
        <v>13</v>
      </c>
      <c r="AD18" s="26"/>
    </row>
    <row r="19" spans="1:30" s="15" customFormat="1" ht="27.95" customHeight="1" x14ac:dyDescent="0.15">
      <c r="A19" s="22" t="s">
        <v>43</v>
      </c>
      <c r="B19" s="20">
        <v>33043497</v>
      </c>
      <c r="C19" s="20">
        <v>1308</v>
      </c>
      <c r="D19" s="20">
        <v>0</v>
      </c>
      <c r="E19" s="20">
        <v>83030</v>
      </c>
      <c r="F19" s="20">
        <v>2675977</v>
      </c>
      <c r="G19" s="20">
        <v>0</v>
      </c>
      <c r="H19" s="20">
        <f t="shared" si="0"/>
        <v>35803812</v>
      </c>
      <c r="I19" s="20">
        <v>275091</v>
      </c>
      <c r="J19" s="20">
        <v>850080</v>
      </c>
      <c r="K19" s="20">
        <v>1703879</v>
      </c>
      <c r="L19" s="20">
        <v>8950537</v>
      </c>
      <c r="M19" s="20">
        <v>0</v>
      </c>
      <c r="N19" s="20">
        <v>0</v>
      </c>
      <c r="O19" s="20">
        <v>222118</v>
      </c>
      <c r="P19" s="20">
        <f t="shared" si="1"/>
        <v>47805517</v>
      </c>
      <c r="Q19" s="21" t="s">
        <v>14</v>
      </c>
      <c r="R19" s="21" t="s">
        <v>43</v>
      </c>
      <c r="S19" s="20">
        <v>85158</v>
      </c>
      <c r="T19" s="20">
        <v>341078</v>
      </c>
      <c r="U19" s="20">
        <v>0</v>
      </c>
      <c r="V19" s="20">
        <v>36091</v>
      </c>
      <c r="W19" s="20">
        <v>24852</v>
      </c>
      <c r="X19" s="20">
        <f t="shared" si="2"/>
        <v>48292696</v>
      </c>
      <c r="Y19" s="20">
        <v>-406875</v>
      </c>
      <c r="Z19" s="20">
        <v>809448</v>
      </c>
      <c r="AA19" s="20">
        <f t="shared" si="3"/>
        <v>48695269</v>
      </c>
      <c r="AB19" s="22" t="s">
        <v>14</v>
      </c>
      <c r="AD19" s="26"/>
    </row>
    <row r="20" spans="1:30" s="15" customFormat="1" ht="27.95" customHeight="1" x14ac:dyDescent="0.15">
      <c r="A20" s="22" t="s">
        <v>44</v>
      </c>
      <c r="B20" s="20">
        <v>30808502</v>
      </c>
      <c r="C20" s="20">
        <v>1905</v>
      </c>
      <c r="D20" s="20">
        <v>0</v>
      </c>
      <c r="E20" s="20">
        <v>122822</v>
      </c>
      <c r="F20" s="20">
        <v>2088003</v>
      </c>
      <c r="G20" s="20">
        <v>0</v>
      </c>
      <c r="H20" s="20">
        <f t="shared" si="0"/>
        <v>33021232</v>
      </c>
      <c r="I20" s="20">
        <v>254836</v>
      </c>
      <c r="J20" s="20">
        <v>787387</v>
      </c>
      <c r="K20" s="20">
        <v>1580142</v>
      </c>
      <c r="L20" s="20">
        <v>8863803</v>
      </c>
      <c r="M20" s="20">
        <v>11115</v>
      </c>
      <c r="N20" s="20">
        <v>0</v>
      </c>
      <c r="O20" s="20">
        <v>346307</v>
      </c>
      <c r="P20" s="20">
        <f t="shared" si="1"/>
        <v>44864822</v>
      </c>
      <c r="Q20" s="21" t="s">
        <v>15</v>
      </c>
      <c r="R20" s="21" t="s">
        <v>44</v>
      </c>
      <c r="S20" s="20">
        <v>91253</v>
      </c>
      <c r="T20" s="20">
        <v>365621</v>
      </c>
      <c r="U20" s="20">
        <v>0</v>
      </c>
      <c r="V20" s="20">
        <v>42849</v>
      </c>
      <c r="W20" s="20">
        <v>27922</v>
      </c>
      <c r="X20" s="20">
        <f t="shared" si="2"/>
        <v>45392467</v>
      </c>
      <c r="Y20" s="20">
        <v>409178</v>
      </c>
      <c r="Z20" s="20">
        <v>953340</v>
      </c>
      <c r="AA20" s="20">
        <f t="shared" si="3"/>
        <v>46754985</v>
      </c>
      <c r="AB20" s="22" t="s">
        <v>15</v>
      </c>
      <c r="AD20" s="26"/>
    </row>
    <row r="21" spans="1:30" s="15" customFormat="1" ht="27.95" customHeight="1" x14ac:dyDescent="0.15">
      <c r="A21" s="22" t="s">
        <v>24</v>
      </c>
      <c r="B21" s="20">
        <v>18307834</v>
      </c>
      <c r="C21" s="20">
        <v>1167</v>
      </c>
      <c r="D21" s="20">
        <v>0</v>
      </c>
      <c r="E21" s="20">
        <v>73016</v>
      </c>
      <c r="F21" s="20">
        <v>1307363</v>
      </c>
      <c r="G21" s="20">
        <v>0</v>
      </c>
      <c r="H21" s="20">
        <f t="shared" si="0"/>
        <v>19689380</v>
      </c>
      <c r="I21" s="20">
        <v>150126</v>
      </c>
      <c r="J21" s="20">
        <v>463784</v>
      </c>
      <c r="K21" s="20">
        <v>931272</v>
      </c>
      <c r="L21" s="20">
        <v>5399892</v>
      </c>
      <c r="M21" s="20">
        <v>0</v>
      </c>
      <c r="N21" s="20">
        <v>0</v>
      </c>
      <c r="O21" s="20">
        <v>225518</v>
      </c>
      <c r="P21" s="20">
        <f t="shared" si="1"/>
        <v>26859972</v>
      </c>
      <c r="Q21" s="21" t="s">
        <v>16</v>
      </c>
      <c r="R21" s="21" t="s">
        <v>24</v>
      </c>
      <c r="S21" s="20">
        <v>54704</v>
      </c>
      <c r="T21" s="20">
        <v>219171</v>
      </c>
      <c r="U21" s="20">
        <v>0</v>
      </c>
      <c r="V21" s="20">
        <v>26451</v>
      </c>
      <c r="W21" s="20">
        <v>17024</v>
      </c>
      <c r="X21" s="20">
        <f t="shared" si="2"/>
        <v>27177322</v>
      </c>
      <c r="Y21" s="20">
        <v>221206</v>
      </c>
      <c r="Z21" s="20">
        <v>583671</v>
      </c>
      <c r="AA21" s="20">
        <f t="shared" si="3"/>
        <v>27982199</v>
      </c>
      <c r="AB21" s="22" t="s">
        <v>16</v>
      </c>
      <c r="AD21" s="26"/>
    </row>
    <row r="22" spans="1:30" s="15" customFormat="1" ht="27.95" customHeight="1" x14ac:dyDescent="0.15">
      <c r="A22" s="22" t="s">
        <v>45</v>
      </c>
      <c r="B22" s="20">
        <v>46408699</v>
      </c>
      <c r="C22" s="20">
        <v>4225</v>
      </c>
      <c r="D22" s="20">
        <v>0</v>
      </c>
      <c r="E22" s="20">
        <v>244391</v>
      </c>
      <c r="F22" s="20">
        <v>3333873</v>
      </c>
      <c r="G22" s="20">
        <v>0</v>
      </c>
      <c r="H22" s="20">
        <f t="shared" si="0"/>
        <v>49991188</v>
      </c>
      <c r="I22" s="20">
        <v>389116</v>
      </c>
      <c r="J22" s="20">
        <v>1202608</v>
      </c>
      <c r="K22" s="20">
        <v>2407253</v>
      </c>
      <c r="L22" s="20">
        <v>14418564</v>
      </c>
      <c r="M22" s="20">
        <v>5415</v>
      </c>
      <c r="N22" s="20">
        <v>0</v>
      </c>
      <c r="O22" s="20">
        <v>542025</v>
      </c>
      <c r="P22" s="20">
        <f t="shared" si="1"/>
        <v>68956169</v>
      </c>
      <c r="Q22" s="21" t="s">
        <v>17</v>
      </c>
      <c r="R22" s="21" t="s">
        <v>45</v>
      </c>
      <c r="S22" s="20">
        <v>157627</v>
      </c>
      <c r="T22" s="20">
        <v>631520</v>
      </c>
      <c r="U22" s="20">
        <v>0</v>
      </c>
      <c r="V22" s="20">
        <v>70143</v>
      </c>
      <c r="W22" s="20">
        <v>50200</v>
      </c>
      <c r="X22" s="20">
        <f t="shared" si="2"/>
        <v>69865659</v>
      </c>
      <c r="Y22" s="20">
        <v>784813</v>
      </c>
      <c r="Z22" s="20">
        <v>1568667</v>
      </c>
      <c r="AA22" s="20">
        <f t="shared" si="3"/>
        <v>72219139</v>
      </c>
      <c r="AB22" s="22" t="s">
        <v>17</v>
      </c>
      <c r="AD22" s="26"/>
    </row>
    <row r="23" spans="1:30" s="15" customFormat="1" ht="27.95" customHeight="1" x14ac:dyDescent="0.15">
      <c r="A23" s="22" t="s">
        <v>46</v>
      </c>
      <c r="B23" s="20">
        <v>67892051</v>
      </c>
      <c r="C23" s="20">
        <v>6277</v>
      </c>
      <c r="D23" s="20">
        <v>0</v>
      </c>
      <c r="E23" s="20">
        <v>352671</v>
      </c>
      <c r="F23" s="20">
        <v>3198467</v>
      </c>
      <c r="G23" s="20">
        <v>0</v>
      </c>
      <c r="H23" s="20">
        <f t="shared" si="0"/>
        <v>71449466</v>
      </c>
      <c r="I23" s="20">
        <v>572166</v>
      </c>
      <c r="J23" s="20">
        <v>1768622</v>
      </c>
      <c r="K23" s="20">
        <v>3539926</v>
      </c>
      <c r="L23" s="20">
        <v>17957258</v>
      </c>
      <c r="M23" s="20">
        <v>0</v>
      </c>
      <c r="N23" s="20">
        <v>0</v>
      </c>
      <c r="O23" s="20">
        <v>763406</v>
      </c>
      <c r="P23" s="20">
        <f t="shared" si="1"/>
        <v>96050844</v>
      </c>
      <c r="Q23" s="21" t="s">
        <v>18</v>
      </c>
      <c r="R23" s="21" t="s">
        <v>46</v>
      </c>
      <c r="S23" s="20">
        <v>200147</v>
      </c>
      <c r="T23" s="20">
        <v>801918</v>
      </c>
      <c r="U23" s="20">
        <v>0</v>
      </c>
      <c r="V23" s="20">
        <v>89785</v>
      </c>
      <c r="W23" s="20">
        <v>60335</v>
      </c>
      <c r="X23" s="20">
        <f t="shared" si="2"/>
        <v>97203029</v>
      </c>
      <c r="Y23" s="20">
        <v>208894</v>
      </c>
      <c r="Z23" s="20">
        <v>2019890</v>
      </c>
      <c r="AA23" s="20">
        <f t="shared" si="3"/>
        <v>99431813</v>
      </c>
      <c r="AB23" s="22" t="s">
        <v>18</v>
      </c>
      <c r="AD23" s="26"/>
    </row>
    <row r="24" spans="1:30" s="15" customFormat="1" ht="27.95" customHeight="1" x14ac:dyDescent="0.15">
      <c r="A24" s="22" t="s">
        <v>47</v>
      </c>
      <c r="B24" s="20">
        <v>48351322</v>
      </c>
      <c r="C24" s="20">
        <v>7075</v>
      </c>
      <c r="D24" s="20">
        <v>0</v>
      </c>
      <c r="E24" s="20">
        <v>487163</v>
      </c>
      <c r="F24" s="20">
        <v>4695992</v>
      </c>
      <c r="G24" s="20">
        <v>0</v>
      </c>
      <c r="H24" s="20">
        <f t="shared" si="0"/>
        <v>53541552</v>
      </c>
      <c r="I24" s="20">
        <v>402274</v>
      </c>
      <c r="J24" s="20">
        <v>1243191</v>
      </c>
      <c r="K24" s="20">
        <v>2490563</v>
      </c>
      <c r="L24" s="20">
        <v>17051489</v>
      </c>
      <c r="M24" s="20">
        <v>2446</v>
      </c>
      <c r="N24" s="20">
        <v>0</v>
      </c>
      <c r="O24" s="20">
        <v>859810</v>
      </c>
      <c r="P24" s="20">
        <f t="shared" si="1"/>
        <v>75591325</v>
      </c>
      <c r="Q24" s="21" t="s">
        <v>19</v>
      </c>
      <c r="R24" s="21" t="s">
        <v>47</v>
      </c>
      <c r="S24" s="20">
        <v>203668</v>
      </c>
      <c r="T24" s="20">
        <v>816106</v>
      </c>
      <c r="U24" s="20">
        <v>0</v>
      </c>
      <c r="V24" s="20">
        <v>83493</v>
      </c>
      <c r="W24" s="20">
        <v>77241</v>
      </c>
      <c r="X24" s="20">
        <f t="shared" si="2"/>
        <v>76771833</v>
      </c>
      <c r="Y24" s="20">
        <v>1218195</v>
      </c>
      <c r="Z24" s="20">
        <v>1865394</v>
      </c>
      <c r="AA24" s="20">
        <f t="shared" si="3"/>
        <v>79855422</v>
      </c>
      <c r="AB24" s="22" t="s">
        <v>19</v>
      </c>
      <c r="AD24" s="26"/>
    </row>
    <row r="25" spans="1:30" s="15" customFormat="1" ht="27.95" customHeight="1" x14ac:dyDescent="0.15">
      <c r="A25" s="22" t="s">
        <v>48</v>
      </c>
      <c r="B25" s="20">
        <v>33318229</v>
      </c>
      <c r="C25" s="20">
        <v>4334</v>
      </c>
      <c r="D25" s="20">
        <v>0</v>
      </c>
      <c r="E25" s="20">
        <v>256310</v>
      </c>
      <c r="F25" s="20">
        <v>2809697</v>
      </c>
      <c r="G25" s="20">
        <v>0</v>
      </c>
      <c r="H25" s="20">
        <f t="shared" si="0"/>
        <v>36388570</v>
      </c>
      <c r="I25" s="20">
        <v>279132</v>
      </c>
      <c r="J25" s="20">
        <v>862797</v>
      </c>
      <c r="K25" s="20">
        <v>1726198</v>
      </c>
      <c r="L25" s="20">
        <v>11009265</v>
      </c>
      <c r="M25" s="20">
        <v>0</v>
      </c>
      <c r="N25" s="20">
        <v>0</v>
      </c>
      <c r="O25" s="20">
        <v>555110</v>
      </c>
      <c r="P25" s="20">
        <f t="shared" si="1"/>
        <v>50821072</v>
      </c>
      <c r="Q25" s="21" t="s">
        <v>20</v>
      </c>
      <c r="R25" s="21" t="s">
        <v>48</v>
      </c>
      <c r="S25" s="20">
        <v>134547</v>
      </c>
      <c r="T25" s="20">
        <v>539068</v>
      </c>
      <c r="U25" s="20">
        <v>0</v>
      </c>
      <c r="V25" s="20">
        <v>54688</v>
      </c>
      <c r="W25" s="20">
        <v>40977</v>
      </c>
      <c r="X25" s="20">
        <f t="shared" si="2"/>
        <v>51590352</v>
      </c>
      <c r="Y25" s="20">
        <v>804146</v>
      </c>
      <c r="Z25" s="20">
        <v>1216035</v>
      </c>
      <c r="AA25" s="20">
        <f t="shared" si="3"/>
        <v>53610533</v>
      </c>
      <c r="AB25" s="22" t="s">
        <v>20</v>
      </c>
      <c r="AD25" s="26"/>
    </row>
    <row r="26" spans="1:30" s="15" customFormat="1" ht="27.95" customHeight="1" x14ac:dyDescent="0.15">
      <c r="A26" s="22" t="s">
        <v>49</v>
      </c>
      <c r="B26" s="20">
        <v>53180930</v>
      </c>
      <c r="C26" s="20">
        <v>5738</v>
      </c>
      <c r="D26" s="20">
        <v>0</v>
      </c>
      <c r="E26" s="20">
        <v>377924</v>
      </c>
      <c r="F26" s="20">
        <v>4523634</v>
      </c>
      <c r="G26" s="20">
        <v>0</v>
      </c>
      <c r="H26" s="20">
        <f t="shared" si="0"/>
        <v>58088226</v>
      </c>
      <c r="I26" s="20">
        <v>447806</v>
      </c>
      <c r="J26" s="20">
        <v>1384154</v>
      </c>
      <c r="K26" s="20">
        <v>2770253</v>
      </c>
      <c r="L26" s="20">
        <v>16803187</v>
      </c>
      <c r="M26" s="20">
        <v>0</v>
      </c>
      <c r="N26" s="20">
        <v>0</v>
      </c>
      <c r="O26" s="20">
        <v>787162</v>
      </c>
      <c r="P26" s="20">
        <f t="shared" si="1"/>
        <v>80280788</v>
      </c>
      <c r="Q26" s="21" t="s">
        <v>7</v>
      </c>
      <c r="R26" s="21" t="s">
        <v>49</v>
      </c>
      <c r="S26" s="20">
        <v>205982</v>
      </c>
      <c r="T26" s="20">
        <v>825269</v>
      </c>
      <c r="U26" s="20">
        <v>0</v>
      </c>
      <c r="V26" s="20">
        <v>84211</v>
      </c>
      <c r="W26" s="20">
        <v>68125</v>
      </c>
      <c r="X26" s="20">
        <f t="shared" si="2"/>
        <v>81464375</v>
      </c>
      <c r="Y26" s="20">
        <v>920208</v>
      </c>
      <c r="Z26" s="20">
        <v>1873147</v>
      </c>
      <c r="AA26" s="20">
        <f t="shared" si="3"/>
        <v>84257730</v>
      </c>
      <c r="AB26" s="22" t="s">
        <v>7</v>
      </c>
      <c r="AD26" s="26"/>
    </row>
    <row r="27" spans="1:30" s="15" customFormat="1" ht="27.95" customHeight="1" x14ac:dyDescent="0.15">
      <c r="A27" s="22" t="s">
        <v>50</v>
      </c>
      <c r="B27" s="20">
        <f>SUM(B4:B26)</f>
        <v>1169339114</v>
      </c>
      <c r="C27" s="20">
        <f>SUM(C4:C26)</f>
        <v>59421</v>
      </c>
      <c r="D27" s="20">
        <f>SUM(D4:D26)</f>
        <v>0</v>
      </c>
      <c r="E27" s="20">
        <f>SUM(E4:E26)</f>
        <v>3818266</v>
      </c>
      <c r="F27" s="20">
        <f>SUM(F4:F26)</f>
        <v>68540416</v>
      </c>
      <c r="G27" s="20">
        <v>0</v>
      </c>
      <c r="H27" s="20">
        <f>SUM(B27:G27)</f>
        <v>1241757217</v>
      </c>
      <c r="I27" s="20">
        <f>SUM(I4:I26)</f>
        <v>9538430</v>
      </c>
      <c r="J27" s="20">
        <f t="shared" ref="J27:O27" si="4">SUM(J4:J26)</f>
        <v>29461854</v>
      </c>
      <c r="K27" s="20">
        <f t="shared" si="4"/>
        <v>59205861</v>
      </c>
      <c r="L27" s="20">
        <f t="shared" si="4"/>
        <v>284608560</v>
      </c>
      <c r="M27" s="20">
        <f t="shared" si="4"/>
        <v>41769</v>
      </c>
      <c r="N27" s="20">
        <f t="shared" si="4"/>
        <v>0</v>
      </c>
      <c r="O27" s="20">
        <f t="shared" si="4"/>
        <v>8954614</v>
      </c>
      <c r="P27" s="20">
        <f t="shared" si="1"/>
        <v>1633568305</v>
      </c>
      <c r="Q27" s="21" t="s">
        <v>25</v>
      </c>
      <c r="R27" s="21" t="s">
        <v>51</v>
      </c>
      <c r="S27" s="20">
        <f>SUM(S4:S26)</f>
        <v>2715223</v>
      </c>
      <c r="T27" s="20">
        <f>SUM(T4:T26)</f>
        <v>10878731</v>
      </c>
      <c r="U27" s="20">
        <f>SUM(U4:U26)</f>
        <v>820262</v>
      </c>
      <c r="V27" s="20">
        <f>SUM(V4:V26)</f>
        <v>1214884</v>
      </c>
      <c r="W27" s="20">
        <f>SUM(W4:W26)</f>
        <v>909580</v>
      </c>
      <c r="X27" s="20">
        <f>SUM(S27:W27,P27)</f>
        <v>1650106985</v>
      </c>
      <c r="Y27" s="20">
        <f>SUM(Y4:Y26)</f>
        <v>-22001915</v>
      </c>
      <c r="Z27" s="20">
        <f>SUM(Z4:Z26)</f>
        <v>26122687</v>
      </c>
      <c r="AA27" s="20">
        <f>SUM(X27:Z27)</f>
        <v>1654227757</v>
      </c>
      <c r="AB27" s="22" t="s">
        <v>25</v>
      </c>
      <c r="AD27" s="26"/>
    </row>
    <row r="28" spans="1:30" s="16" customFormat="1" ht="20.100000000000001" customHeight="1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17"/>
      <c r="M28" s="4"/>
      <c r="N28" s="4"/>
      <c r="O28" s="25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30" ht="45.75" customHeight="1" x14ac:dyDescent="0.2"/>
    <row r="30" spans="1:30" ht="45.75" customHeight="1" x14ac:dyDescent="0.2"/>
    <row r="31" spans="1:30" ht="45.75" customHeight="1" x14ac:dyDescent="0.2"/>
    <row r="32" spans="1:30" ht="45.75" customHeight="1" x14ac:dyDescent="0.2"/>
    <row r="33" ht="45.75" customHeight="1" x14ac:dyDescent="0.2"/>
  </sheetData>
  <phoneticPr fontId="5"/>
  <pageMargins left="0.59055118110236227" right="0.59055118110236227" top="0.19685039370078741" bottom="0.31496062992125984" header="0.11811023622047245" footer="0.11811023622047245"/>
  <pageSetup paperSize="9" scale="72" fitToWidth="2" orientation="landscape" r:id="rId1"/>
  <headerFooter alignWithMargins="0"/>
  <colBreaks count="1" manualBreakCount="1">
    <brk id="17" max="26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locked="0" defaultSize="0" autoFill="0" autoLine="0" autoPict="0">
                <anchor moveWithCells="1" sizeWithCells="1">
                  <from>
                    <xdr:col>1</xdr:col>
                    <xdr:colOff>323850</xdr:colOff>
                    <xdr:row>12</xdr:row>
                    <xdr:rowOff>304800</xdr:rowOff>
                  </from>
                  <to>
                    <xdr:col>1</xdr:col>
                    <xdr:colOff>323850</xdr:colOff>
                    <xdr:row>12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</vt:lpstr>
      <vt:lpstr>総括表!Print_Area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KUCHOKAI326</cp:lastModifiedBy>
  <cp:lastPrinted>2026-08-02T23:15:07Z</cp:lastPrinted>
  <dcterms:created xsi:type="dcterms:W3CDTF">2002-07-03T08:53:16Z</dcterms:created>
  <dcterms:modified xsi:type="dcterms:W3CDTF">2026-08-02T23:15:11Z</dcterms:modified>
</cp:coreProperties>
</file>