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6共用フォルダ\01 広報・印刷関係\21 ホームページ\06.08.06 当初算定\掲載データ\"/>
    </mc:Choice>
  </mc:AlternateContent>
  <bookViews>
    <workbookView xWindow="480" yWindow="75" windowWidth="18315" windowHeight="12330" activeTab="2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需要総括!$A$1:$E$29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L29" i="6" l="1"/>
  <c r="I29" i="6"/>
  <c r="K28" i="6"/>
  <c r="M28" i="6" s="1"/>
  <c r="N28" i="6" s="1"/>
  <c r="K8" i="6"/>
  <c r="M8" i="6" s="1"/>
  <c r="N8" i="6" s="1"/>
  <c r="K9" i="6"/>
  <c r="M9" i="6" s="1"/>
  <c r="N9" i="6" s="1"/>
  <c r="K10" i="6"/>
  <c r="M10" i="6" s="1"/>
  <c r="N10" i="6" s="1"/>
  <c r="K11" i="6"/>
  <c r="M11" i="6" s="1"/>
  <c r="N11" i="6" s="1"/>
  <c r="K12" i="6"/>
  <c r="M12" i="6" s="1"/>
  <c r="N12" i="6" s="1"/>
  <c r="K13" i="6"/>
  <c r="M13" i="6" s="1"/>
  <c r="N13" i="6" s="1"/>
  <c r="K14" i="6"/>
  <c r="M14" i="6" s="1"/>
  <c r="N14" i="6" s="1"/>
  <c r="K15" i="6"/>
  <c r="M15" i="6" s="1"/>
  <c r="N15" i="6" s="1"/>
  <c r="K16" i="6"/>
  <c r="M16" i="6" s="1"/>
  <c r="N16" i="6" s="1"/>
  <c r="K17" i="6"/>
  <c r="M17" i="6" s="1"/>
  <c r="N17" i="6" s="1"/>
  <c r="K18" i="6"/>
  <c r="M18" i="6" s="1"/>
  <c r="N18" i="6" s="1"/>
  <c r="K19" i="6"/>
  <c r="M19" i="6" s="1"/>
  <c r="N19" i="6" s="1"/>
  <c r="K20" i="6"/>
  <c r="M20" i="6" s="1"/>
  <c r="N20" i="6" s="1"/>
  <c r="K21" i="6"/>
  <c r="M21" i="6" s="1"/>
  <c r="N21" i="6" s="1"/>
  <c r="K22" i="6"/>
  <c r="M22" i="6" s="1"/>
  <c r="N22" i="6" s="1"/>
  <c r="K23" i="6"/>
  <c r="M23" i="6" s="1"/>
  <c r="N23" i="6" s="1"/>
  <c r="K24" i="6"/>
  <c r="M24" i="6" s="1"/>
  <c r="N24" i="6" s="1"/>
  <c r="K25" i="6"/>
  <c r="M25" i="6" s="1"/>
  <c r="N25" i="6" s="1"/>
  <c r="K26" i="6"/>
  <c r="M26" i="6" s="1"/>
  <c r="N26" i="6" s="1"/>
  <c r="K27" i="6"/>
  <c r="M27" i="6" s="1"/>
  <c r="N27" i="6" s="1"/>
  <c r="K7" i="6"/>
  <c r="M7" i="6" s="1"/>
  <c r="N7" i="6" s="1"/>
  <c r="K6" i="6"/>
  <c r="M6" i="6" s="1"/>
  <c r="N6" i="6" s="1"/>
  <c r="E29" i="6"/>
  <c r="F29" i="6"/>
  <c r="G29" i="6"/>
  <c r="H29" i="6"/>
  <c r="J29" i="6"/>
  <c r="D29" i="6"/>
  <c r="K29" i="6" l="1"/>
  <c r="M29" i="6" s="1"/>
  <c r="N29" i="6" s="1"/>
  <c r="E29" i="5" l="1"/>
  <c r="F29" i="5"/>
  <c r="G29" i="5"/>
  <c r="H29" i="5"/>
  <c r="I29" i="5"/>
  <c r="J29" i="5"/>
  <c r="K29" i="5"/>
  <c r="D29" i="5"/>
  <c r="L29" i="5" l="1"/>
  <c r="B29" i="4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<sst xmlns="http://schemas.openxmlformats.org/spreadsheetml/2006/main" count="143" uniqueCount="89">
  <si>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</si>
  <si>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</si>
  <si>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</si>
  <si>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</si>
  <si>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</si>
  <si>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</si>
  <si>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</si>
  <si>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</si>
  <si>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</si>
  <si>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</si>
  <si>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</si>
  <si>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</si>
  <si>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</si>
  <si>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</si>
  <si>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</si>
  <si>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</si>
  <si>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</si>
  <si>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</si>
  <si>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</si>
  <si>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</si>
  <si>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</si>
  <si>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</si>
  <si>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</si>
  <si>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</si>
  <si>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</si>
  <si>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</si>
  <si>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</si>
  <si>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</si>
  <si>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</si>
  <si>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</si>
  <si>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</si>
  <si>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</si>
  <si>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</si>
  <si>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</si>
  <si>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</si>
  <si>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</si>
  <si>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</si>
  <si>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</si>
  <si>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</si>
  <si>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</si>
  <si>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</si>
  <si>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</si>
  <si>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</si>
  <si>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</si>
  <si>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</si>
  <si>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</si>
  <si>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</si>
  <si>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</si>
  <si>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</si>
  <si>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</si>
  <si>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</si>
  <si>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</si>
  <si>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</si>
  <si>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</si>
  <si>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</si>
  <si>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</si>
  <si>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</si>
  <si>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</si>
  <si>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</si>
  <si>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</si>
  <si>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</si>
  <si>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</si>
  <si>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</si>
  <si>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</si>
  <si>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</si>
  <si>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</si>
  <si>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</si>
  <si>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</si>
  <si>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</si>
  <si>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</si>
  <si>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</si>
  <si>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</si>
  <si>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</si>
  <si>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</si>
  <si>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</si>
  <si>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</si>
  <si>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</si>
  <si>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</si>
  <si>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</si>
  <si>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</si>
  <si>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</si>
  <si>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</si>
  <si>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</si>
  <si>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</si>
  <si>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</si>
  <si>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</si>
  <si>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</si>
  <si>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r>
      <rPr>
        <sz val="8"/>
        <rFont val="ＭＳ Ｐゴシック"/>
        <family val="3"/>
        <charset val="128"/>
      </rPr>
      <t>5年度（再算定）</t>
    </r>
    <r>
      <rPr>
        <sz val="10"/>
        <rFont val="ＭＳ Ｐゴシック"/>
        <family val="3"/>
        <charset val="128"/>
      </rPr>
      <t xml:space="preserve">
Ｉ</t>
    </r>
    <rPh sb="4" eb="7">
      <t>サイサンテイ</t>
    </rPh>
    <phoneticPr fontId="4"/>
  </si>
  <si>
    <t>▲ 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</si>
</sst>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6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0" xfId="1" applyNumberFormat="1" applyFont="1" applyFill="1" applyBorder="1" applyAlignment="1">
      <alignment horizontal="right" vertical="center" shrinkToFit="1"/>
    </xf>
    <xf numFmtId="3" fontId="18" fillId="0" borderId="71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178" fontId="18" fillId="0" borderId="71" xfId="1" applyNumberFormat="1" applyFont="1" applyFill="1" applyBorder="1" applyAlignment="1">
      <alignment horizontal="right" vertical="center" shrinkToFit="1"/>
    </xf>
    <xf numFmtId="177" fontId="18" fillId="0" borderId="74" xfId="1" applyNumberFormat="1" applyFont="1" applyFill="1" applyBorder="1" applyAlignment="1">
      <alignment horizontal="right" vertical="center" shrinkToFit="1"/>
    </xf>
    <xf numFmtId="3" fontId="18" fillId="0" borderId="68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69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7" xfId="1" applyNumberFormat="1" applyFont="1" applyFill="1" applyBorder="1" applyAlignment="1">
      <alignment horizontal="center" vertical="center" shrinkToFit="1"/>
    </xf>
    <xf numFmtId="0" fontId="18" fillId="0" borderId="67" xfId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79" xfId="1" applyNumberFormat="1" applyFont="1" applyFill="1" applyBorder="1" applyAlignment="1">
      <alignment horizontal="right" vertical="center" shrinkToFit="1"/>
    </xf>
    <xf numFmtId="3" fontId="18" fillId="0" borderId="80" xfId="1" applyNumberFormat="1" applyFont="1" applyFill="1" applyBorder="1" applyAlignment="1">
      <alignment horizontal="right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view="pageBreakPreview" zoomScaleNormal="75" zoomScaleSheetLayoutView="100" workbookViewId="0"/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98" t="s">
        <v>2</v>
      </c>
      <c r="B3" s="100" t="s">
        <v>3</v>
      </c>
      <c r="C3" s="100" t="s">
        <v>4</v>
      </c>
      <c r="D3" s="8" t="s">
        <v>5</v>
      </c>
    </row>
    <row r="4" spans="1:6" s="7" customFormat="1" ht="14.25">
      <c r="A4" s="99"/>
      <c r="B4" s="101"/>
      <c r="C4" s="101"/>
      <c r="D4" s="9" t="s">
        <v>6</v>
      </c>
    </row>
    <row r="5" spans="1:6" s="7" customFormat="1" ht="14.25">
      <c r="A5" s="99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1">
        <v>24380477</v>
      </c>
      <c r="C6" s="81">
        <v>9732470</v>
      </c>
      <c r="D6" s="82">
        <f>SUM(B6:C6)</f>
        <v>34112947</v>
      </c>
      <c r="F6" s="12"/>
    </row>
    <row r="7" spans="1:6" s="7" customFormat="1" ht="18" customHeight="1">
      <c r="A7" s="19" t="s">
        <v>11</v>
      </c>
      <c r="B7" s="83">
        <v>43823811</v>
      </c>
      <c r="C7" s="83">
        <v>14895456</v>
      </c>
      <c r="D7" s="84">
        <f t="shared" ref="D7:D28" si="0">SUM(B7:C7)</f>
        <v>58719267</v>
      </c>
      <c r="F7" s="12"/>
    </row>
    <row r="8" spans="1:6" s="7" customFormat="1" ht="18" customHeight="1">
      <c r="A8" s="19" t="s">
        <v>12</v>
      </c>
      <c r="B8" s="83">
        <v>56831040</v>
      </c>
      <c r="C8" s="83">
        <v>18203377</v>
      </c>
      <c r="D8" s="84">
        <f t="shared" si="0"/>
        <v>75034417</v>
      </c>
      <c r="F8" s="12"/>
    </row>
    <row r="9" spans="1:6" s="7" customFormat="1" ht="18" customHeight="1">
      <c r="A9" s="19" t="s">
        <v>13</v>
      </c>
      <c r="B9" s="83">
        <v>69145624</v>
      </c>
      <c r="C9" s="83">
        <v>18663804</v>
      </c>
      <c r="D9" s="84">
        <f t="shared" si="0"/>
        <v>87809428</v>
      </c>
      <c r="F9" s="12"/>
    </row>
    <row r="10" spans="1:6" s="7" customFormat="1" ht="18" customHeight="1">
      <c r="A10" s="19" t="s">
        <v>14</v>
      </c>
      <c r="B10" s="83">
        <v>48000632</v>
      </c>
      <c r="C10" s="83">
        <v>16560819</v>
      </c>
      <c r="D10" s="84">
        <f t="shared" si="0"/>
        <v>64561451</v>
      </c>
      <c r="F10" s="12"/>
    </row>
    <row r="11" spans="1:6" s="7" customFormat="1" ht="18" customHeight="1">
      <c r="A11" s="19" t="s">
        <v>15</v>
      </c>
      <c r="B11" s="83">
        <v>45470060</v>
      </c>
      <c r="C11" s="83">
        <v>13845445</v>
      </c>
      <c r="D11" s="84">
        <f t="shared" si="0"/>
        <v>59315505</v>
      </c>
      <c r="F11" s="12"/>
    </row>
    <row r="12" spans="1:6" s="7" customFormat="1" ht="18" customHeight="1">
      <c r="A12" s="19" t="s">
        <v>16</v>
      </c>
      <c r="B12" s="83">
        <v>58578412</v>
      </c>
      <c r="C12" s="83">
        <v>18881941</v>
      </c>
      <c r="D12" s="84">
        <f t="shared" si="0"/>
        <v>77460353</v>
      </c>
      <c r="F12" s="12"/>
    </row>
    <row r="13" spans="1:6" s="7" customFormat="1" ht="18" customHeight="1">
      <c r="A13" s="19" t="s">
        <v>17</v>
      </c>
      <c r="B13" s="83">
        <v>102871796</v>
      </c>
      <c r="C13" s="83">
        <v>35490807</v>
      </c>
      <c r="D13" s="84">
        <f t="shared" si="0"/>
        <v>138362603</v>
      </c>
      <c r="F13" s="12"/>
    </row>
    <row r="14" spans="1:6" s="7" customFormat="1" ht="18" customHeight="1">
      <c r="A14" s="19" t="s">
        <v>18</v>
      </c>
      <c r="B14" s="83">
        <v>80948222</v>
      </c>
      <c r="C14" s="83">
        <v>26606187</v>
      </c>
      <c r="D14" s="84">
        <f t="shared" si="0"/>
        <v>107554409</v>
      </c>
      <c r="F14" s="12"/>
    </row>
    <row r="15" spans="1:6" s="7" customFormat="1" ht="18" customHeight="1">
      <c r="A15" s="19" t="s">
        <v>19</v>
      </c>
      <c r="B15" s="83">
        <v>52433888</v>
      </c>
      <c r="C15" s="83">
        <v>17043060</v>
      </c>
      <c r="D15" s="84">
        <f t="shared" si="0"/>
        <v>69476948</v>
      </c>
      <c r="F15" s="12"/>
    </row>
    <row r="16" spans="1:6" s="7" customFormat="1" ht="18" customHeight="1">
      <c r="A16" s="19" t="s">
        <v>20</v>
      </c>
      <c r="B16" s="83">
        <v>131315724</v>
      </c>
      <c r="C16" s="83">
        <v>42600427</v>
      </c>
      <c r="D16" s="84">
        <f t="shared" si="0"/>
        <v>173916151</v>
      </c>
      <c r="F16" s="12"/>
    </row>
    <row r="17" spans="1:6" s="7" customFormat="1" ht="18" customHeight="1">
      <c r="A17" s="19" t="s">
        <v>21</v>
      </c>
      <c r="B17" s="83">
        <v>152937246</v>
      </c>
      <c r="C17" s="83">
        <v>51278576</v>
      </c>
      <c r="D17" s="84">
        <f t="shared" si="0"/>
        <v>204215822</v>
      </c>
      <c r="F17" s="12"/>
    </row>
    <row r="18" spans="1:6" s="7" customFormat="1" ht="18" customHeight="1">
      <c r="A18" s="19" t="s">
        <v>22</v>
      </c>
      <c r="B18" s="83">
        <v>47720247</v>
      </c>
      <c r="C18" s="83">
        <v>13975144</v>
      </c>
      <c r="D18" s="84">
        <f t="shared" si="0"/>
        <v>61695391</v>
      </c>
      <c r="F18" s="12"/>
    </row>
    <row r="19" spans="1:6" s="7" customFormat="1" ht="18" customHeight="1">
      <c r="A19" s="19" t="s">
        <v>23</v>
      </c>
      <c r="B19" s="83">
        <v>63837400</v>
      </c>
      <c r="C19" s="83">
        <v>20205834</v>
      </c>
      <c r="D19" s="84">
        <f t="shared" si="0"/>
        <v>84043234</v>
      </c>
      <c r="F19" s="12"/>
    </row>
    <row r="20" spans="1:6" s="7" customFormat="1" ht="18" customHeight="1">
      <c r="A20" s="19" t="s">
        <v>24</v>
      </c>
      <c r="B20" s="83">
        <v>97617212</v>
      </c>
      <c r="C20" s="83">
        <v>32014467</v>
      </c>
      <c r="D20" s="84">
        <f t="shared" si="0"/>
        <v>129631679</v>
      </c>
      <c r="F20" s="12"/>
    </row>
    <row r="21" spans="1:6" s="7" customFormat="1" ht="18" customHeight="1">
      <c r="A21" s="19" t="s">
        <v>25</v>
      </c>
      <c r="B21" s="83">
        <v>57245786</v>
      </c>
      <c r="C21" s="83">
        <v>17468460</v>
      </c>
      <c r="D21" s="84">
        <f t="shared" si="0"/>
        <v>74714246</v>
      </c>
      <c r="F21" s="12"/>
    </row>
    <row r="22" spans="1:6" s="7" customFormat="1" ht="18" customHeight="1">
      <c r="A22" s="19" t="s">
        <v>26</v>
      </c>
      <c r="B22" s="83">
        <v>75202398</v>
      </c>
      <c r="C22" s="83">
        <v>23554066</v>
      </c>
      <c r="D22" s="84">
        <f t="shared" si="0"/>
        <v>98756464</v>
      </c>
      <c r="F22" s="12"/>
    </row>
    <row r="23" spans="1:6" s="7" customFormat="1" ht="18" customHeight="1">
      <c r="A23" s="19" t="s">
        <v>27</v>
      </c>
      <c r="B23" s="83">
        <v>51631547</v>
      </c>
      <c r="C23" s="83">
        <v>16515655</v>
      </c>
      <c r="D23" s="84">
        <f t="shared" si="0"/>
        <v>68147202</v>
      </c>
      <c r="F23" s="12"/>
    </row>
    <row r="24" spans="1:6" s="7" customFormat="1" ht="18" customHeight="1">
      <c r="A24" s="19" t="s">
        <v>28</v>
      </c>
      <c r="B24" s="83">
        <v>109663183</v>
      </c>
      <c r="C24" s="83">
        <v>34947586</v>
      </c>
      <c r="D24" s="84">
        <f t="shared" si="0"/>
        <v>144610769</v>
      </c>
      <c r="F24" s="12"/>
    </row>
    <row r="25" spans="1:6" s="7" customFormat="1" ht="18" customHeight="1">
      <c r="A25" s="19" t="s">
        <v>29</v>
      </c>
      <c r="B25" s="83">
        <v>137285678</v>
      </c>
      <c r="C25" s="83">
        <v>47358013</v>
      </c>
      <c r="D25" s="84">
        <f t="shared" si="0"/>
        <v>184643691</v>
      </c>
      <c r="F25" s="12"/>
    </row>
    <row r="26" spans="1:6" s="7" customFormat="1" ht="18" customHeight="1">
      <c r="A26" s="19" t="s">
        <v>30</v>
      </c>
      <c r="B26" s="83">
        <v>134571169</v>
      </c>
      <c r="C26" s="83">
        <v>45106287</v>
      </c>
      <c r="D26" s="84">
        <f t="shared" si="0"/>
        <v>179677456</v>
      </c>
      <c r="F26" s="12"/>
    </row>
    <row r="27" spans="1:6" s="7" customFormat="1" ht="18" customHeight="1">
      <c r="A27" s="20" t="s">
        <v>31</v>
      </c>
      <c r="B27" s="83">
        <v>97851549</v>
      </c>
      <c r="C27" s="83">
        <v>33226187</v>
      </c>
      <c r="D27" s="84">
        <f t="shared" si="0"/>
        <v>131077736</v>
      </c>
      <c r="F27" s="12"/>
    </row>
    <row r="28" spans="1:6" s="7" customFormat="1" ht="18" customHeight="1">
      <c r="A28" s="18" t="s">
        <v>32</v>
      </c>
      <c r="B28" s="85">
        <v>135476061</v>
      </c>
      <c r="C28" s="85">
        <v>46088529</v>
      </c>
      <c r="D28" s="93">
        <f t="shared" si="0"/>
        <v>181564590</v>
      </c>
      <c r="F28" s="12"/>
    </row>
    <row r="29" spans="1:6" s="7" customFormat="1" ht="22.5" customHeight="1" thickBot="1">
      <c r="A29" s="13" t="s">
        <v>33</v>
      </c>
      <c r="B29" s="86">
        <f>SUM(B6:B28)</f>
        <v>1874839162</v>
      </c>
      <c r="C29" s="86">
        <f>SUM(C6:C28)</f>
        <v>614262597</v>
      </c>
      <c r="D29" s="87">
        <f>SUM(D6:D28)</f>
        <v>2489101759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zoomScaleNormal="100" zoomScaleSheetLayoutView="100" workbookViewId="0">
      <selection activeCell="C2" sqref="C2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12" width="11.25" style="22" customWidth="1"/>
    <col min="13" max="21" width="6.625" style="22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 t="s">
        <v>56</v>
      </c>
    </row>
    <row r="3" spans="3:21" ht="17.25" customHeight="1">
      <c r="C3" s="105" t="s">
        <v>35</v>
      </c>
      <c r="D3" s="102" t="s">
        <v>36</v>
      </c>
      <c r="E3" s="102" t="s">
        <v>37</v>
      </c>
      <c r="F3" s="102" t="s">
        <v>38</v>
      </c>
      <c r="G3" s="102" t="s">
        <v>39</v>
      </c>
      <c r="H3" s="102" t="s">
        <v>40</v>
      </c>
      <c r="I3" s="102" t="s">
        <v>41</v>
      </c>
      <c r="J3" s="102" t="s">
        <v>42</v>
      </c>
      <c r="K3" s="102" t="s">
        <v>43</v>
      </c>
      <c r="L3" s="111" t="s">
        <v>44</v>
      </c>
      <c r="M3" s="114" t="s">
        <v>45</v>
      </c>
      <c r="N3" s="102"/>
      <c r="O3" s="102"/>
      <c r="P3" s="102"/>
      <c r="Q3" s="102"/>
      <c r="R3" s="102"/>
      <c r="S3" s="102"/>
      <c r="T3" s="102"/>
      <c r="U3" s="115"/>
    </row>
    <row r="4" spans="3:21" ht="17.25" customHeight="1">
      <c r="C4" s="106"/>
      <c r="D4" s="103"/>
      <c r="E4" s="103"/>
      <c r="F4" s="103"/>
      <c r="G4" s="103"/>
      <c r="H4" s="103"/>
      <c r="I4" s="103"/>
      <c r="J4" s="103"/>
      <c r="K4" s="103"/>
      <c r="L4" s="112"/>
      <c r="M4" s="116" t="s">
        <v>46</v>
      </c>
      <c r="N4" s="103" t="s">
        <v>47</v>
      </c>
      <c r="O4" s="103" t="s">
        <v>48</v>
      </c>
      <c r="P4" s="103" t="s">
        <v>49</v>
      </c>
      <c r="Q4" s="108" t="s">
        <v>50</v>
      </c>
      <c r="R4" s="103" t="s">
        <v>51</v>
      </c>
      <c r="S4" s="103" t="s">
        <v>52</v>
      </c>
      <c r="T4" s="108" t="s">
        <v>53</v>
      </c>
      <c r="U4" s="109" t="s">
        <v>54</v>
      </c>
    </row>
    <row r="5" spans="3:21" ht="17.25" customHeight="1" thickBot="1">
      <c r="C5" s="107"/>
      <c r="D5" s="104"/>
      <c r="E5" s="104"/>
      <c r="F5" s="104"/>
      <c r="G5" s="104"/>
      <c r="H5" s="104"/>
      <c r="I5" s="104"/>
      <c r="J5" s="104"/>
      <c r="K5" s="104"/>
      <c r="L5" s="113"/>
      <c r="M5" s="117"/>
      <c r="N5" s="104"/>
      <c r="O5" s="104"/>
      <c r="P5" s="104"/>
      <c r="Q5" s="104"/>
      <c r="R5" s="104"/>
      <c r="S5" s="104"/>
      <c r="T5" s="104"/>
      <c r="U5" s="110"/>
    </row>
    <row r="6" spans="3:21" ht="18.75" customHeight="1">
      <c r="C6" s="28" t="s">
        <v>10</v>
      </c>
      <c r="D6" s="71">
        <v>5228666</v>
      </c>
      <c r="E6" s="72">
        <v>7554135</v>
      </c>
      <c r="F6" s="71">
        <v>1385641</v>
      </c>
      <c r="G6" s="71">
        <v>2044939</v>
      </c>
      <c r="H6" s="71">
        <v>911426</v>
      </c>
      <c r="I6" s="73">
        <v>917138</v>
      </c>
      <c r="J6" s="71">
        <v>3677582</v>
      </c>
      <c r="K6" s="71">
        <v>2660950</v>
      </c>
      <c r="L6" s="74">
        <v>24380477</v>
      </c>
      <c r="M6" s="41">
        <v>-3.5</v>
      </c>
      <c r="N6" s="42">
        <v>10.4</v>
      </c>
      <c r="O6" s="42">
        <v>2.7</v>
      </c>
      <c r="P6" s="42">
        <v>6.3</v>
      </c>
      <c r="Q6" s="42">
        <v>19.7</v>
      </c>
      <c r="R6" s="42">
        <v>-8.1</v>
      </c>
      <c r="S6" s="42">
        <v>1.2</v>
      </c>
      <c r="T6" s="42">
        <v>-6.8</v>
      </c>
      <c r="U6" s="43">
        <v>2.5</v>
      </c>
    </row>
    <row r="7" spans="3:21" ht="18.75" customHeight="1">
      <c r="C7" s="29" t="s">
        <v>11</v>
      </c>
      <c r="D7" s="75">
        <v>6573621</v>
      </c>
      <c r="E7" s="76">
        <v>17489390</v>
      </c>
      <c r="F7" s="75">
        <v>2305273</v>
      </c>
      <c r="G7" s="75">
        <v>2750734</v>
      </c>
      <c r="H7" s="75">
        <v>1089020</v>
      </c>
      <c r="I7" s="77">
        <v>1401763</v>
      </c>
      <c r="J7" s="75">
        <v>6746356</v>
      </c>
      <c r="K7" s="75">
        <v>5467654</v>
      </c>
      <c r="L7" s="78">
        <v>43823811</v>
      </c>
      <c r="M7" s="44">
        <v>-2.7</v>
      </c>
      <c r="N7" s="45">
        <v>3.4</v>
      </c>
      <c r="O7" s="45">
        <v>5</v>
      </c>
      <c r="P7" s="45">
        <v>1.4</v>
      </c>
      <c r="Q7" s="45">
        <v>9.8000000000000007</v>
      </c>
      <c r="R7" s="45">
        <v>-3.3</v>
      </c>
      <c r="S7" s="45">
        <v>6.4</v>
      </c>
      <c r="T7" s="45">
        <v>-54.7</v>
      </c>
      <c r="U7" s="46">
        <v>-11.4</v>
      </c>
    </row>
    <row r="8" spans="3:21" ht="18.75" customHeight="1">
      <c r="C8" s="29" t="s">
        <v>12</v>
      </c>
      <c r="D8" s="75">
        <v>7796222</v>
      </c>
      <c r="E8" s="76">
        <v>25667677</v>
      </c>
      <c r="F8" s="75">
        <v>3094520</v>
      </c>
      <c r="G8" s="75">
        <v>3550805</v>
      </c>
      <c r="H8" s="75">
        <v>1044460</v>
      </c>
      <c r="I8" s="77">
        <v>1774940</v>
      </c>
      <c r="J8" s="75">
        <v>8189618</v>
      </c>
      <c r="K8" s="75">
        <v>5712798</v>
      </c>
      <c r="L8" s="78">
        <v>56831040</v>
      </c>
      <c r="M8" s="44">
        <v>-4.4000000000000004</v>
      </c>
      <c r="N8" s="45">
        <v>3.5</v>
      </c>
      <c r="O8" s="45">
        <v>3.7</v>
      </c>
      <c r="P8" s="45">
        <v>1.6</v>
      </c>
      <c r="Q8" s="45">
        <v>17.7</v>
      </c>
      <c r="R8" s="45">
        <v>-2</v>
      </c>
      <c r="S8" s="45">
        <v>2.2999999999999998</v>
      </c>
      <c r="T8" s="45">
        <v>-42</v>
      </c>
      <c r="U8" s="46">
        <v>-5.3</v>
      </c>
    </row>
    <row r="9" spans="3:21" ht="18.75" customHeight="1">
      <c r="C9" s="29" t="s">
        <v>13</v>
      </c>
      <c r="D9" s="75">
        <v>8755533</v>
      </c>
      <c r="E9" s="76">
        <v>32732596</v>
      </c>
      <c r="F9" s="75">
        <v>3706566</v>
      </c>
      <c r="G9" s="75">
        <v>5066130</v>
      </c>
      <c r="H9" s="75">
        <v>1011357</v>
      </c>
      <c r="I9" s="77">
        <v>2003548</v>
      </c>
      <c r="J9" s="75">
        <v>9497232</v>
      </c>
      <c r="K9" s="75">
        <v>6372662</v>
      </c>
      <c r="L9" s="78">
        <v>69145624</v>
      </c>
      <c r="M9" s="44">
        <v>-4.2</v>
      </c>
      <c r="N9" s="45">
        <v>-0.7</v>
      </c>
      <c r="O9" s="45">
        <v>3.7</v>
      </c>
      <c r="P9" s="45">
        <v>-2.5</v>
      </c>
      <c r="Q9" s="45">
        <v>15.2</v>
      </c>
      <c r="R9" s="45">
        <v>0.3</v>
      </c>
      <c r="S9" s="45">
        <v>1.2</v>
      </c>
      <c r="T9" s="45">
        <v>-6.5</v>
      </c>
      <c r="U9" s="46">
        <v>-1.1000000000000001</v>
      </c>
    </row>
    <row r="10" spans="3:21" ht="18.75" customHeight="1">
      <c r="C10" s="29" t="s">
        <v>14</v>
      </c>
      <c r="D10" s="75">
        <v>7176856</v>
      </c>
      <c r="E10" s="76">
        <v>21789779</v>
      </c>
      <c r="F10" s="75">
        <v>2563048</v>
      </c>
      <c r="G10" s="75">
        <v>2877550</v>
      </c>
      <c r="H10" s="75">
        <v>632752</v>
      </c>
      <c r="I10" s="77">
        <v>1652114</v>
      </c>
      <c r="J10" s="75">
        <v>7659580</v>
      </c>
      <c r="K10" s="75">
        <v>3648953</v>
      </c>
      <c r="L10" s="78">
        <v>48000632</v>
      </c>
      <c r="M10" s="44">
        <v>-4.4000000000000004</v>
      </c>
      <c r="N10" s="45">
        <v>2.1</v>
      </c>
      <c r="O10" s="45">
        <v>3.4</v>
      </c>
      <c r="P10" s="45">
        <v>-0.3</v>
      </c>
      <c r="Q10" s="45">
        <v>10.7</v>
      </c>
      <c r="R10" s="45">
        <v>-1.5</v>
      </c>
      <c r="S10" s="45">
        <v>2.5</v>
      </c>
      <c r="T10" s="45">
        <v>-2.9</v>
      </c>
      <c r="U10" s="46">
        <v>0.7</v>
      </c>
    </row>
    <row r="11" spans="3:21" ht="18.75" customHeight="1">
      <c r="C11" s="29" t="s">
        <v>15</v>
      </c>
      <c r="D11" s="75">
        <v>6946201</v>
      </c>
      <c r="E11" s="76">
        <v>20766520</v>
      </c>
      <c r="F11" s="75">
        <v>2501819</v>
      </c>
      <c r="G11" s="75">
        <v>2843567</v>
      </c>
      <c r="H11" s="75">
        <v>1021117</v>
      </c>
      <c r="I11" s="77">
        <v>1397614</v>
      </c>
      <c r="J11" s="75">
        <v>6626659</v>
      </c>
      <c r="K11" s="75">
        <v>3366563</v>
      </c>
      <c r="L11" s="78">
        <v>45470060</v>
      </c>
      <c r="M11" s="44">
        <v>-3</v>
      </c>
      <c r="N11" s="45">
        <v>-0.5</v>
      </c>
      <c r="O11" s="45">
        <v>4</v>
      </c>
      <c r="P11" s="45">
        <v>1.5</v>
      </c>
      <c r="Q11" s="45">
        <v>17</v>
      </c>
      <c r="R11" s="45">
        <v>-3.4</v>
      </c>
      <c r="S11" s="45">
        <v>1.9</v>
      </c>
      <c r="T11" s="45">
        <v>7.1</v>
      </c>
      <c r="U11" s="46">
        <v>0.6</v>
      </c>
    </row>
    <row r="12" spans="3:21" ht="18.75" customHeight="1">
      <c r="C12" s="29" t="s">
        <v>16</v>
      </c>
      <c r="D12" s="75">
        <v>8004534</v>
      </c>
      <c r="E12" s="76">
        <v>29160576</v>
      </c>
      <c r="F12" s="75">
        <v>3012448</v>
      </c>
      <c r="G12" s="75">
        <v>3256004</v>
      </c>
      <c r="H12" s="75">
        <v>772827</v>
      </c>
      <c r="I12" s="77">
        <v>1949238</v>
      </c>
      <c r="J12" s="75">
        <v>7972233</v>
      </c>
      <c r="K12" s="75">
        <v>4450552</v>
      </c>
      <c r="L12" s="78">
        <v>58578412</v>
      </c>
      <c r="M12" s="44">
        <v>-5.4</v>
      </c>
      <c r="N12" s="45">
        <v>-0.4</v>
      </c>
      <c r="O12" s="45">
        <v>3.7</v>
      </c>
      <c r="P12" s="45">
        <v>-0.9</v>
      </c>
      <c r="Q12" s="45">
        <v>10.4</v>
      </c>
      <c r="R12" s="45">
        <v>-0.7</v>
      </c>
      <c r="S12" s="45">
        <v>1.8</v>
      </c>
      <c r="T12" s="45">
        <v>-5.0999999999999996</v>
      </c>
      <c r="U12" s="46">
        <v>-0.9</v>
      </c>
    </row>
    <row r="13" spans="3:21" ht="18.75" customHeight="1">
      <c r="C13" s="29" t="s">
        <v>17</v>
      </c>
      <c r="D13" s="75">
        <v>10904784</v>
      </c>
      <c r="E13" s="76">
        <v>53232988</v>
      </c>
      <c r="F13" s="75">
        <v>5072373</v>
      </c>
      <c r="G13" s="75">
        <v>5530654</v>
      </c>
      <c r="H13" s="75">
        <v>858770</v>
      </c>
      <c r="I13" s="77">
        <v>2992327</v>
      </c>
      <c r="J13" s="75">
        <v>15614035</v>
      </c>
      <c r="K13" s="75">
        <v>8665865</v>
      </c>
      <c r="L13" s="78">
        <v>102871796</v>
      </c>
      <c r="M13" s="44">
        <v>-4.9000000000000004</v>
      </c>
      <c r="N13" s="45">
        <v>0.3</v>
      </c>
      <c r="O13" s="45">
        <v>3.7</v>
      </c>
      <c r="P13" s="45">
        <v>-1.8</v>
      </c>
      <c r="Q13" s="45">
        <v>17.899999999999999</v>
      </c>
      <c r="R13" s="45">
        <v>0.9</v>
      </c>
      <c r="S13" s="45">
        <v>1.2</v>
      </c>
      <c r="T13" s="45">
        <v>1</v>
      </c>
      <c r="U13" s="46">
        <v>0.1</v>
      </c>
    </row>
    <row r="14" spans="3:21" ht="18.75" customHeight="1">
      <c r="C14" s="29" t="s">
        <v>18</v>
      </c>
      <c r="D14" s="75">
        <v>9176560</v>
      </c>
      <c r="E14" s="76">
        <v>40953475</v>
      </c>
      <c r="F14" s="75">
        <v>4029693</v>
      </c>
      <c r="G14" s="75">
        <v>4118688</v>
      </c>
      <c r="H14" s="75">
        <v>821598</v>
      </c>
      <c r="I14" s="77">
        <v>2440559</v>
      </c>
      <c r="J14" s="75">
        <v>11747123</v>
      </c>
      <c r="K14" s="75">
        <v>7660526</v>
      </c>
      <c r="L14" s="78">
        <v>80948222</v>
      </c>
      <c r="M14" s="44">
        <v>-4.2</v>
      </c>
      <c r="N14" s="45">
        <v>2.5</v>
      </c>
      <c r="O14" s="45">
        <v>3.8</v>
      </c>
      <c r="P14" s="45">
        <v>-2.4</v>
      </c>
      <c r="Q14" s="45">
        <v>9</v>
      </c>
      <c r="R14" s="45">
        <v>1.6</v>
      </c>
      <c r="S14" s="45">
        <v>1.7</v>
      </c>
      <c r="T14" s="45">
        <v>-11.2</v>
      </c>
      <c r="U14" s="46" t="s">
        <v>88</v>
      </c>
    </row>
    <row r="15" spans="3:21" ht="18.75" customHeight="1">
      <c r="C15" s="29" t="s">
        <v>19</v>
      </c>
      <c r="D15" s="75">
        <v>7846080</v>
      </c>
      <c r="E15" s="76">
        <v>24587524</v>
      </c>
      <c r="F15" s="75">
        <v>2963995</v>
      </c>
      <c r="G15" s="75">
        <v>3021821</v>
      </c>
      <c r="H15" s="75">
        <v>623117</v>
      </c>
      <c r="I15" s="77">
        <v>1826943</v>
      </c>
      <c r="J15" s="75">
        <v>7097141</v>
      </c>
      <c r="K15" s="75">
        <v>4467267</v>
      </c>
      <c r="L15" s="78">
        <v>52433888</v>
      </c>
      <c r="M15" s="44">
        <v>-5</v>
      </c>
      <c r="N15" s="45">
        <v>0.4</v>
      </c>
      <c r="O15" s="45">
        <v>3</v>
      </c>
      <c r="P15" s="45">
        <v>-1.9</v>
      </c>
      <c r="Q15" s="45">
        <v>9.6999999999999993</v>
      </c>
      <c r="R15" s="45">
        <v>-0.8</v>
      </c>
      <c r="S15" s="45">
        <v>1.9</v>
      </c>
      <c r="T15" s="45">
        <v>-12.2</v>
      </c>
      <c r="U15" s="46">
        <v>-1.4</v>
      </c>
    </row>
    <row r="16" spans="3:21" ht="18.75" customHeight="1">
      <c r="C16" s="29" t="s">
        <v>20</v>
      </c>
      <c r="D16" s="75">
        <v>13433296</v>
      </c>
      <c r="E16" s="76">
        <v>67553907</v>
      </c>
      <c r="F16" s="75">
        <v>6654700</v>
      </c>
      <c r="G16" s="75">
        <v>7807926</v>
      </c>
      <c r="H16" s="75">
        <v>1147850</v>
      </c>
      <c r="I16" s="77">
        <v>4923670</v>
      </c>
      <c r="J16" s="75">
        <v>18530695</v>
      </c>
      <c r="K16" s="75">
        <v>11263680</v>
      </c>
      <c r="L16" s="78">
        <v>131315724</v>
      </c>
      <c r="M16" s="44">
        <v>-6.9</v>
      </c>
      <c r="N16" s="45">
        <v>0.2</v>
      </c>
      <c r="O16" s="45">
        <v>3.6</v>
      </c>
      <c r="P16" s="45">
        <v>-4.2</v>
      </c>
      <c r="Q16" s="45">
        <v>11</v>
      </c>
      <c r="R16" s="45">
        <v>1.9</v>
      </c>
      <c r="S16" s="45">
        <v>1.3</v>
      </c>
      <c r="T16" s="45">
        <v>-12.9</v>
      </c>
      <c r="U16" s="46">
        <v>-1.7</v>
      </c>
    </row>
    <row r="17" spans="3:21" ht="18.75" customHeight="1">
      <c r="C17" s="29" t="s">
        <v>21</v>
      </c>
      <c r="D17" s="75">
        <v>15307034</v>
      </c>
      <c r="E17" s="76">
        <v>78302606</v>
      </c>
      <c r="F17" s="75">
        <v>8105045</v>
      </c>
      <c r="G17" s="75">
        <v>9768542</v>
      </c>
      <c r="H17" s="75">
        <v>1092780</v>
      </c>
      <c r="I17" s="77">
        <v>4369639</v>
      </c>
      <c r="J17" s="75">
        <v>21380397</v>
      </c>
      <c r="K17" s="75">
        <v>14611203</v>
      </c>
      <c r="L17" s="78">
        <v>152937246</v>
      </c>
      <c r="M17" s="44">
        <v>-5.5</v>
      </c>
      <c r="N17" s="45">
        <v>0.4</v>
      </c>
      <c r="O17" s="45">
        <v>3.3</v>
      </c>
      <c r="P17" s="45">
        <v>-5.4</v>
      </c>
      <c r="Q17" s="45">
        <v>10.9</v>
      </c>
      <c r="R17" s="45">
        <v>5.3</v>
      </c>
      <c r="S17" s="45">
        <v>1.1000000000000001</v>
      </c>
      <c r="T17" s="45">
        <v>-22.3</v>
      </c>
      <c r="U17" s="46">
        <v>-2.9</v>
      </c>
    </row>
    <row r="18" spans="3:21" ht="18.75" customHeight="1">
      <c r="C18" s="29" t="s">
        <v>22</v>
      </c>
      <c r="D18" s="75">
        <v>7366189</v>
      </c>
      <c r="E18" s="76">
        <v>20987933</v>
      </c>
      <c r="F18" s="75">
        <v>2759125</v>
      </c>
      <c r="G18" s="75">
        <v>3139001</v>
      </c>
      <c r="H18" s="75">
        <v>1048647</v>
      </c>
      <c r="I18" s="77">
        <v>1479769</v>
      </c>
      <c r="J18" s="75">
        <v>6540051</v>
      </c>
      <c r="K18" s="75">
        <v>4399532</v>
      </c>
      <c r="L18" s="78">
        <v>47720247</v>
      </c>
      <c r="M18" s="44">
        <v>-5.0999999999999996</v>
      </c>
      <c r="N18" s="45">
        <v>0.6</v>
      </c>
      <c r="O18" s="45">
        <v>3.3</v>
      </c>
      <c r="P18" s="45">
        <v>-0.6</v>
      </c>
      <c r="Q18" s="45">
        <v>21</v>
      </c>
      <c r="R18" s="45">
        <v>-2.6</v>
      </c>
      <c r="S18" s="45">
        <v>2.2000000000000002</v>
      </c>
      <c r="T18" s="45">
        <v>-12.5</v>
      </c>
      <c r="U18" s="46">
        <v>-1.1000000000000001</v>
      </c>
    </row>
    <row r="19" spans="3:21" ht="18.75" customHeight="1">
      <c r="C19" s="29" t="s">
        <v>23</v>
      </c>
      <c r="D19" s="75">
        <v>8651192</v>
      </c>
      <c r="E19" s="76">
        <v>31397552</v>
      </c>
      <c r="F19" s="75">
        <v>3385285</v>
      </c>
      <c r="G19" s="75">
        <v>3727536</v>
      </c>
      <c r="H19" s="75">
        <v>601601</v>
      </c>
      <c r="I19" s="77">
        <v>2286045</v>
      </c>
      <c r="J19" s="75">
        <v>7760847</v>
      </c>
      <c r="K19" s="75">
        <v>6027342</v>
      </c>
      <c r="L19" s="78">
        <v>63837400</v>
      </c>
      <c r="M19" s="44">
        <v>-6.7</v>
      </c>
      <c r="N19" s="45">
        <v>0.9</v>
      </c>
      <c r="O19" s="45">
        <v>3.7</v>
      </c>
      <c r="P19" s="45">
        <v>-3.7</v>
      </c>
      <c r="Q19" s="45">
        <v>6.3</v>
      </c>
      <c r="R19" s="45">
        <v>3</v>
      </c>
      <c r="S19" s="45">
        <v>1.7</v>
      </c>
      <c r="T19" s="45">
        <v>-38.9</v>
      </c>
      <c r="U19" s="46">
        <v>-5.8</v>
      </c>
    </row>
    <row r="20" spans="3:21" ht="18.75" customHeight="1">
      <c r="C20" s="29" t="s">
        <v>24</v>
      </c>
      <c r="D20" s="75">
        <v>11407067</v>
      </c>
      <c r="E20" s="76">
        <v>49570036</v>
      </c>
      <c r="F20" s="75">
        <v>5279021</v>
      </c>
      <c r="G20" s="75">
        <v>5309797</v>
      </c>
      <c r="H20" s="75">
        <v>841381</v>
      </c>
      <c r="I20" s="77">
        <v>2915848</v>
      </c>
      <c r="J20" s="75">
        <v>14112392</v>
      </c>
      <c r="K20" s="75">
        <v>8181670</v>
      </c>
      <c r="L20" s="78">
        <v>97617212</v>
      </c>
      <c r="M20" s="44">
        <v>-6.4</v>
      </c>
      <c r="N20" s="45">
        <v>-0.2</v>
      </c>
      <c r="O20" s="45">
        <v>3.4</v>
      </c>
      <c r="P20" s="45">
        <v>-3.5</v>
      </c>
      <c r="Q20" s="45">
        <v>7.6</v>
      </c>
      <c r="R20" s="45">
        <v>6.1</v>
      </c>
      <c r="S20" s="45">
        <v>1.6</v>
      </c>
      <c r="T20" s="45">
        <v>-1</v>
      </c>
      <c r="U20" s="46">
        <v>-0.6</v>
      </c>
    </row>
    <row r="21" spans="3:21" ht="18.75" customHeight="1">
      <c r="C21" s="29" t="s">
        <v>25</v>
      </c>
      <c r="D21" s="75">
        <v>8079653</v>
      </c>
      <c r="E21" s="76">
        <v>28159582</v>
      </c>
      <c r="F21" s="75">
        <v>3119475</v>
      </c>
      <c r="G21" s="75">
        <v>3173466</v>
      </c>
      <c r="H21" s="75">
        <v>771302</v>
      </c>
      <c r="I21" s="77">
        <v>1853967</v>
      </c>
      <c r="J21" s="75">
        <v>7167713</v>
      </c>
      <c r="K21" s="75">
        <v>4920628</v>
      </c>
      <c r="L21" s="78">
        <v>57245786</v>
      </c>
      <c r="M21" s="44">
        <v>-5.8</v>
      </c>
      <c r="N21" s="45">
        <v>1.1000000000000001</v>
      </c>
      <c r="O21" s="45">
        <v>3.7</v>
      </c>
      <c r="P21" s="45">
        <v>0.2</v>
      </c>
      <c r="Q21" s="45">
        <v>11.3</v>
      </c>
      <c r="R21" s="45">
        <v>1.5</v>
      </c>
      <c r="S21" s="45">
        <v>1.7</v>
      </c>
      <c r="T21" s="45">
        <v>-40.1</v>
      </c>
      <c r="U21" s="46">
        <v>-5.2</v>
      </c>
    </row>
    <row r="22" spans="3:21" ht="18.75" customHeight="1">
      <c r="C22" s="29" t="s">
        <v>26</v>
      </c>
      <c r="D22" s="75">
        <v>8595768</v>
      </c>
      <c r="E22" s="76">
        <v>39170609</v>
      </c>
      <c r="F22" s="75">
        <v>3578707</v>
      </c>
      <c r="G22" s="75">
        <v>3976982</v>
      </c>
      <c r="H22" s="75">
        <v>594857</v>
      </c>
      <c r="I22" s="77">
        <v>2502487</v>
      </c>
      <c r="J22" s="75">
        <v>10042955</v>
      </c>
      <c r="K22" s="75">
        <v>6740033</v>
      </c>
      <c r="L22" s="78">
        <v>75202398</v>
      </c>
      <c r="M22" s="44">
        <v>-4.4000000000000004</v>
      </c>
      <c r="N22" s="45">
        <v>0.4</v>
      </c>
      <c r="O22" s="45">
        <v>3.6</v>
      </c>
      <c r="P22" s="45">
        <v>-3</v>
      </c>
      <c r="Q22" s="45">
        <v>5.9</v>
      </c>
      <c r="R22" s="45">
        <v>2.2999999999999998</v>
      </c>
      <c r="S22" s="45">
        <v>2.8</v>
      </c>
      <c r="T22" s="45">
        <v>-6.5</v>
      </c>
      <c r="U22" s="46">
        <v>-0.5</v>
      </c>
    </row>
    <row r="23" spans="3:21" ht="18.75" customHeight="1">
      <c r="C23" s="29" t="s">
        <v>27</v>
      </c>
      <c r="D23" s="75">
        <v>6901887</v>
      </c>
      <c r="E23" s="76">
        <v>25143985</v>
      </c>
      <c r="F23" s="75">
        <v>2442116</v>
      </c>
      <c r="G23" s="75">
        <v>2698200</v>
      </c>
      <c r="H23" s="75">
        <v>531574</v>
      </c>
      <c r="I23" s="77">
        <v>1597524</v>
      </c>
      <c r="J23" s="75">
        <v>7401188</v>
      </c>
      <c r="K23" s="75">
        <v>4915073</v>
      </c>
      <c r="L23" s="78">
        <v>51631547</v>
      </c>
      <c r="M23" s="44">
        <v>-3.3</v>
      </c>
      <c r="N23" s="45">
        <v>0.2</v>
      </c>
      <c r="O23" s="45">
        <v>3.4</v>
      </c>
      <c r="P23" s="45">
        <v>-0.6</v>
      </c>
      <c r="Q23" s="45">
        <v>5.5</v>
      </c>
      <c r="R23" s="45">
        <v>-1.8</v>
      </c>
      <c r="S23" s="45">
        <v>0.8</v>
      </c>
      <c r="T23" s="45">
        <v>-13.6</v>
      </c>
      <c r="U23" s="46">
        <v>-1.6</v>
      </c>
    </row>
    <row r="24" spans="3:21" ht="18.75" customHeight="1">
      <c r="C24" s="29" t="s">
        <v>28</v>
      </c>
      <c r="D24" s="75">
        <v>11149641</v>
      </c>
      <c r="E24" s="76">
        <v>58636643</v>
      </c>
      <c r="F24" s="75">
        <v>5329979</v>
      </c>
      <c r="G24" s="75">
        <v>5564761</v>
      </c>
      <c r="H24" s="75">
        <v>790268</v>
      </c>
      <c r="I24" s="77">
        <v>3153372</v>
      </c>
      <c r="J24" s="75">
        <v>15562297</v>
      </c>
      <c r="K24" s="75">
        <v>9476222</v>
      </c>
      <c r="L24" s="78">
        <v>109663183</v>
      </c>
      <c r="M24" s="44">
        <v>-5</v>
      </c>
      <c r="N24" s="45">
        <v>0.4</v>
      </c>
      <c r="O24" s="45">
        <v>3.8</v>
      </c>
      <c r="P24" s="45">
        <v>-3.1</v>
      </c>
      <c r="Q24" s="45">
        <v>6.5</v>
      </c>
      <c r="R24" s="45">
        <v>2.2000000000000002</v>
      </c>
      <c r="S24" s="45">
        <v>1.1000000000000001</v>
      </c>
      <c r="T24" s="45">
        <v>3.3</v>
      </c>
      <c r="U24" s="46">
        <v>0.3</v>
      </c>
    </row>
    <row r="25" spans="3:21" ht="18.75" customHeight="1">
      <c r="C25" s="29" t="s">
        <v>29</v>
      </c>
      <c r="D25" s="75">
        <v>13667217</v>
      </c>
      <c r="E25" s="76">
        <v>73165213</v>
      </c>
      <c r="F25" s="75">
        <v>6589757</v>
      </c>
      <c r="G25" s="75">
        <v>6780716</v>
      </c>
      <c r="H25" s="75">
        <v>980308</v>
      </c>
      <c r="I25" s="77">
        <v>3604397</v>
      </c>
      <c r="J25" s="75">
        <v>20672647</v>
      </c>
      <c r="K25" s="75">
        <v>11825423</v>
      </c>
      <c r="L25" s="78">
        <v>137285678</v>
      </c>
      <c r="M25" s="44">
        <v>-6.9</v>
      </c>
      <c r="N25" s="45">
        <v>0.8</v>
      </c>
      <c r="O25" s="45">
        <v>3.4</v>
      </c>
      <c r="P25" s="45">
        <v>-11.8</v>
      </c>
      <c r="Q25" s="45">
        <v>8.8000000000000007</v>
      </c>
      <c r="R25" s="45">
        <v>7.3</v>
      </c>
      <c r="S25" s="45">
        <v>1.2</v>
      </c>
      <c r="T25" s="45">
        <v>-12.3</v>
      </c>
      <c r="U25" s="46">
        <v>-1.6</v>
      </c>
    </row>
    <row r="26" spans="3:21" ht="18.75" customHeight="1">
      <c r="C26" s="29" t="s">
        <v>30</v>
      </c>
      <c r="D26" s="75">
        <v>12599952</v>
      </c>
      <c r="E26" s="76">
        <v>72507894</v>
      </c>
      <c r="F26" s="75">
        <v>6296745</v>
      </c>
      <c r="G26" s="75">
        <v>6768476</v>
      </c>
      <c r="H26" s="75">
        <v>1069318</v>
      </c>
      <c r="I26" s="77">
        <v>4189526</v>
      </c>
      <c r="J26" s="75">
        <v>20575486</v>
      </c>
      <c r="K26" s="75">
        <v>10563772</v>
      </c>
      <c r="L26" s="78">
        <v>134571169</v>
      </c>
      <c r="M26" s="44">
        <v>-5.4</v>
      </c>
      <c r="N26" s="45">
        <v>0</v>
      </c>
      <c r="O26" s="45">
        <v>3.3</v>
      </c>
      <c r="P26" s="45">
        <v>-3.5</v>
      </c>
      <c r="Q26" s="45">
        <v>9.9</v>
      </c>
      <c r="R26" s="45">
        <v>4.8</v>
      </c>
      <c r="S26" s="45">
        <v>0.7</v>
      </c>
      <c r="T26" s="45">
        <v>-14</v>
      </c>
      <c r="U26" s="46">
        <v>-1.5</v>
      </c>
    </row>
    <row r="27" spans="3:21" ht="18.75" customHeight="1">
      <c r="C27" s="29" t="s">
        <v>31</v>
      </c>
      <c r="D27" s="75">
        <v>10003224</v>
      </c>
      <c r="E27" s="76">
        <v>51954604</v>
      </c>
      <c r="F27" s="75">
        <v>4465278</v>
      </c>
      <c r="G27" s="75">
        <v>4563926</v>
      </c>
      <c r="H27" s="75">
        <v>856471</v>
      </c>
      <c r="I27" s="77">
        <v>2826645</v>
      </c>
      <c r="J27" s="75">
        <v>14508106</v>
      </c>
      <c r="K27" s="75">
        <v>8673295</v>
      </c>
      <c r="L27" s="78">
        <v>97851549</v>
      </c>
      <c r="M27" s="44">
        <v>-5.5</v>
      </c>
      <c r="N27" s="45">
        <v>1.9</v>
      </c>
      <c r="O27" s="45">
        <v>3.2</v>
      </c>
      <c r="P27" s="45">
        <v>-3.1</v>
      </c>
      <c r="Q27" s="45">
        <v>6.8</v>
      </c>
      <c r="R27" s="45">
        <v>4.3</v>
      </c>
      <c r="S27" s="45">
        <v>1.6</v>
      </c>
      <c r="T27" s="45">
        <v>-30.8</v>
      </c>
      <c r="U27" s="46">
        <v>-3.1</v>
      </c>
    </row>
    <row r="28" spans="3:21" ht="18.75" customHeight="1" thickBot="1">
      <c r="C28" s="28" t="s">
        <v>32</v>
      </c>
      <c r="D28" s="71">
        <v>12915846</v>
      </c>
      <c r="E28" s="72">
        <v>70529905</v>
      </c>
      <c r="F28" s="71">
        <v>6251347</v>
      </c>
      <c r="G28" s="71">
        <v>7990296</v>
      </c>
      <c r="H28" s="71">
        <v>896473</v>
      </c>
      <c r="I28" s="73">
        <v>4148230</v>
      </c>
      <c r="J28" s="71">
        <v>20898980</v>
      </c>
      <c r="K28" s="71">
        <v>11844984</v>
      </c>
      <c r="L28" s="74">
        <v>135476061</v>
      </c>
      <c r="M28" s="41">
        <v>-6.1</v>
      </c>
      <c r="N28" s="42">
        <v>0.5</v>
      </c>
      <c r="O28" s="42">
        <v>3.1</v>
      </c>
      <c r="P28" s="42">
        <v>-6.1</v>
      </c>
      <c r="Q28" s="42">
        <v>7.4</v>
      </c>
      <c r="R28" s="42">
        <v>5.5</v>
      </c>
      <c r="S28" s="42">
        <v>0.5</v>
      </c>
      <c r="T28" s="42">
        <v>-33.700000000000003</v>
      </c>
      <c r="U28" s="43">
        <v>-4.5999999999999996</v>
      </c>
    </row>
    <row r="29" spans="3:21" ht="18.75" customHeight="1" thickBot="1">
      <c r="C29" s="27" t="s">
        <v>54</v>
      </c>
      <c r="D29" s="79">
        <f>SUM(D6:D28)</f>
        <v>218487023</v>
      </c>
      <c r="E29" s="79">
        <f t="shared" ref="E29:K29" si="0">SUM(E6:E28)</f>
        <v>941015129</v>
      </c>
      <c r="F29" s="79">
        <f t="shared" si="0"/>
        <v>94891956</v>
      </c>
      <c r="G29" s="79">
        <f t="shared" si="0"/>
        <v>106330517</v>
      </c>
      <c r="H29" s="79">
        <f t="shared" si="0"/>
        <v>20009274</v>
      </c>
      <c r="I29" s="79">
        <f t="shared" si="0"/>
        <v>58207303</v>
      </c>
      <c r="J29" s="79">
        <f t="shared" si="0"/>
        <v>269981313</v>
      </c>
      <c r="K29" s="79">
        <f t="shared" si="0"/>
        <v>165916647</v>
      </c>
      <c r="L29" s="80">
        <f>SUM(L6:L28)</f>
        <v>1874839162</v>
      </c>
      <c r="M29" s="47">
        <v>-5.2</v>
      </c>
      <c r="N29" s="48">
        <v>0.7</v>
      </c>
      <c r="O29" s="48">
        <v>3.5</v>
      </c>
      <c r="P29" s="48">
        <v>-3.2</v>
      </c>
      <c r="Q29" s="48">
        <v>11.4</v>
      </c>
      <c r="R29" s="48">
        <v>2.1</v>
      </c>
      <c r="S29" s="48">
        <v>1.5</v>
      </c>
      <c r="T29" s="48">
        <v>-19.8</v>
      </c>
      <c r="U29" s="49">
        <v>-2.1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/>
    </row>
    <row r="3" spans="3:62" s="38" customFormat="1" ht="15.75" customHeight="1">
      <c r="C3" s="121" t="s">
        <v>35</v>
      </c>
      <c r="D3" s="124" t="s">
        <v>57</v>
      </c>
      <c r="E3" s="118" t="s">
        <v>58</v>
      </c>
      <c r="F3" s="118" t="s">
        <v>59</v>
      </c>
      <c r="G3" s="118" t="s">
        <v>60</v>
      </c>
      <c r="H3" s="118" t="s">
        <v>61</v>
      </c>
      <c r="I3" s="118" t="s">
        <v>62</v>
      </c>
      <c r="J3" s="118" t="s">
        <v>63</v>
      </c>
      <c r="K3" s="127" t="s">
        <v>64</v>
      </c>
      <c r="L3" s="130" t="s">
        <v>65</v>
      </c>
      <c r="M3" s="130"/>
      <c r="N3" s="131"/>
      <c r="O3" s="132"/>
    </row>
    <row r="4" spans="3:62" s="38" customFormat="1" ht="18" customHeight="1">
      <c r="C4" s="122"/>
      <c r="D4" s="125"/>
      <c r="E4" s="119"/>
      <c r="F4" s="119"/>
      <c r="G4" s="119"/>
      <c r="H4" s="119"/>
      <c r="I4" s="119"/>
      <c r="J4" s="119"/>
      <c r="K4" s="128"/>
      <c r="L4" s="135" t="s">
        <v>87</v>
      </c>
      <c r="M4" s="137" t="s">
        <v>66</v>
      </c>
      <c r="N4" s="138" t="s">
        <v>67</v>
      </c>
      <c r="O4" s="133"/>
    </row>
    <row r="5" spans="3:62" s="38" customFormat="1" ht="18" customHeight="1" thickBot="1">
      <c r="C5" s="123"/>
      <c r="D5" s="126"/>
      <c r="E5" s="120"/>
      <c r="F5" s="120"/>
      <c r="G5" s="120"/>
      <c r="H5" s="120"/>
      <c r="I5" s="120"/>
      <c r="J5" s="120"/>
      <c r="K5" s="129"/>
      <c r="L5" s="136"/>
      <c r="M5" s="120"/>
      <c r="N5" s="139"/>
      <c r="O5" s="134"/>
    </row>
    <row r="6" spans="3:62" s="38" customFormat="1" ht="17.25" customHeight="1">
      <c r="C6" s="88" t="s">
        <v>10</v>
      </c>
      <c r="D6" s="50">
        <v>1249730</v>
      </c>
      <c r="E6" s="51">
        <v>983009</v>
      </c>
      <c r="F6" s="51">
        <v>224781</v>
      </c>
      <c r="G6" s="51">
        <v>331485</v>
      </c>
      <c r="H6" s="51">
        <v>135571</v>
      </c>
      <c r="I6" s="51">
        <v>2613110</v>
      </c>
      <c r="J6" s="51">
        <v>4194784</v>
      </c>
      <c r="K6" s="52">
        <f>SUM(D6:J6)</f>
        <v>9732470</v>
      </c>
      <c r="L6" s="53">
        <v>7836689</v>
      </c>
      <c r="M6" s="54">
        <f>K6-L6</f>
        <v>1895781</v>
      </c>
      <c r="N6" s="55">
        <f>ROUND(M6/L6*100,1)</f>
        <v>24.2</v>
      </c>
      <c r="O6" s="89" t="s">
        <v>68</v>
      </c>
    </row>
    <row r="7" spans="3:62" s="38" customFormat="1" ht="17.25" customHeight="1">
      <c r="C7" s="90" t="s">
        <v>11</v>
      </c>
      <c r="D7" s="56">
        <v>1300226</v>
      </c>
      <c r="E7" s="57">
        <v>1944685</v>
      </c>
      <c r="F7" s="57">
        <v>285289</v>
      </c>
      <c r="G7" s="57">
        <v>722976</v>
      </c>
      <c r="H7" s="57">
        <v>135564</v>
      </c>
      <c r="I7" s="57">
        <v>2105924</v>
      </c>
      <c r="J7" s="57">
        <v>8400792</v>
      </c>
      <c r="K7" s="58">
        <f>SUM(D7:J7)</f>
        <v>14895456</v>
      </c>
      <c r="L7" s="59">
        <v>16594396</v>
      </c>
      <c r="M7" s="60">
        <f>K7-L7</f>
        <v>-1698940</v>
      </c>
      <c r="N7" s="61">
        <f>ROUND(M7/L7*100,1)</f>
        <v>-10.199999999999999</v>
      </c>
      <c r="O7" s="91" t="s">
        <v>69</v>
      </c>
    </row>
    <row r="8" spans="3:62" s="38" customFormat="1" ht="17.25" customHeight="1">
      <c r="C8" s="90" t="s">
        <v>12</v>
      </c>
      <c r="D8" s="56">
        <v>1306751</v>
      </c>
      <c r="E8" s="57">
        <v>2759293</v>
      </c>
      <c r="F8" s="57">
        <v>323490</v>
      </c>
      <c r="G8" s="57">
        <v>1018737</v>
      </c>
      <c r="H8" s="57">
        <v>132687</v>
      </c>
      <c r="I8" s="57">
        <v>2599896</v>
      </c>
      <c r="J8" s="57">
        <v>10062523</v>
      </c>
      <c r="K8" s="58">
        <f t="shared" ref="K8:K27" si="0">SUM(D8:J8)</f>
        <v>18203377</v>
      </c>
      <c r="L8" s="59">
        <v>14724473</v>
      </c>
      <c r="M8" s="60">
        <f t="shared" ref="M8:M27" si="1">K8-L8</f>
        <v>3478904</v>
      </c>
      <c r="N8" s="61">
        <f t="shared" ref="N8:N27" si="2">ROUND(M8/L8*100,1)</f>
        <v>23.6</v>
      </c>
      <c r="O8" s="91" t="s">
        <v>12</v>
      </c>
      <c r="BJ8" s="39"/>
    </row>
    <row r="9" spans="3:62" s="38" customFormat="1" ht="17.25" customHeight="1">
      <c r="C9" s="90" t="s">
        <v>13</v>
      </c>
      <c r="D9" s="56">
        <v>1343365</v>
      </c>
      <c r="E9" s="57">
        <v>2868101</v>
      </c>
      <c r="F9" s="57">
        <v>366451</v>
      </c>
      <c r="G9" s="57">
        <v>1303165</v>
      </c>
      <c r="H9" s="57">
        <v>132656</v>
      </c>
      <c r="I9" s="57">
        <v>2022687</v>
      </c>
      <c r="J9" s="57">
        <v>10627379</v>
      </c>
      <c r="K9" s="58">
        <f t="shared" si="0"/>
        <v>18663804</v>
      </c>
      <c r="L9" s="59">
        <v>15775669</v>
      </c>
      <c r="M9" s="60">
        <f t="shared" si="1"/>
        <v>2888135</v>
      </c>
      <c r="N9" s="61">
        <f t="shared" si="2"/>
        <v>18.3</v>
      </c>
      <c r="O9" s="91" t="s">
        <v>70</v>
      </c>
    </row>
    <row r="10" spans="3:62" s="38" customFormat="1" ht="17.25" customHeight="1">
      <c r="C10" s="90" t="s">
        <v>14</v>
      </c>
      <c r="D10" s="56">
        <v>1291925</v>
      </c>
      <c r="E10" s="57">
        <v>2388876</v>
      </c>
      <c r="F10" s="57">
        <v>305443</v>
      </c>
      <c r="G10" s="57">
        <v>899489</v>
      </c>
      <c r="H10" s="57">
        <v>132694</v>
      </c>
      <c r="I10" s="57">
        <v>1591426</v>
      </c>
      <c r="J10" s="57">
        <v>9950966</v>
      </c>
      <c r="K10" s="58">
        <f t="shared" si="0"/>
        <v>16560819</v>
      </c>
      <c r="L10" s="59">
        <v>12928439</v>
      </c>
      <c r="M10" s="60">
        <f t="shared" si="1"/>
        <v>3632380</v>
      </c>
      <c r="N10" s="61">
        <f t="shared" si="2"/>
        <v>28.1</v>
      </c>
      <c r="O10" s="91" t="s">
        <v>71</v>
      </c>
    </row>
    <row r="11" spans="3:62" s="38" customFormat="1" ht="17.25" customHeight="1">
      <c r="C11" s="90" t="s">
        <v>15</v>
      </c>
      <c r="D11" s="56">
        <v>1315072</v>
      </c>
      <c r="E11" s="57">
        <v>2131183</v>
      </c>
      <c r="F11" s="57">
        <v>302487</v>
      </c>
      <c r="G11" s="57">
        <v>832559</v>
      </c>
      <c r="H11" s="57">
        <v>135526</v>
      </c>
      <c r="I11" s="57">
        <v>1420044</v>
      </c>
      <c r="J11" s="57">
        <v>7708574</v>
      </c>
      <c r="K11" s="58">
        <f t="shared" si="0"/>
        <v>13845445</v>
      </c>
      <c r="L11" s="59">
        <v>11283293</v>
      </c>
      <c r="M11" s="60">
        <f t="shared" si="1"/>
        <v>2562152</v>
      </c>
      <c r="N11" s="61">
        <f t="shared" si="2"/>
        <v>22.7</v>
      </c>
      <c r="O11" s="91" t="s">
        <v>72</v>
      </c>
    </row>
    <row r="12" spans="3:62" s="38" customFormat="1" ht="17.25" customHeight="1">
      <c r="C12" s="90" t="s">
        <v>16</v>
      </c>
      <c r="D12" s="56">
        <v>1388600</v>
      </c>
      <c r="E12" s="57">
        <v>2702184</v>
      </c>
      <c r="F12" s="57">
        <v>351614</v>
      </c>
      <c r="G12" s="57">
        <v>1083063</v>
      </c>
      <c r="H12" s="57">
        <v>139615</v>
      </c>
      <c r="I12" s="57">
        <v>1948253</v>
      </c>
      <c r="J12" s="57">
        <v>11268612</v>
      </c>
      <c r="K12" s="58">
        <f t="shared" si="0"/>
        <v>18881941</v>
      </c>
      <c r="L12" s="59">
        <v>15159858</v>
      </c>
      <c r="M12" s="60">
        <f t="shared" si="1"/>
        <v>3722083</v>
      </c>
      <c r="N12" s="61">
        <f t="shared" si="2"/>
        <v>24.6</v>
      </c>
      <c r="O12" s="91" t="s">
        <v>73</v>
      </c>
    </row>
    <row r="13" spans="3:62" s="38" customFormat="1" ht="17.25" customHeight="1">
      <c r="C13" s="90" t="s">
        <v>17</v>
      </c>
      <c r="D13" s="56">
        <v>1507229</v>
      </c>
      <c r="E13" s="57">
        <v>5358278</v>
      </c>
      <c r="F13" s="57">
        <v>491839</v>
      </c>
      <c r="G13" s="57">
        <v>1961785</v>
      </c>
      <c r="H13" s="57">
        <v>139638</v>
      </c>
      <c r="I13" s="57">
        <v>3388550</v>
      </c>
      <c r="J13" s="57">
        <v>22643488</v>
      </c>
      <c r="K13" s="58">
        <f t="shared" si="0"/>
        <v>35490807</v>
      </c>
      <c r="L13" s="59">
        <v>27782136</v>
      </c>
      <c r="M13" s="60">
        <f t="shared" si="1"/>
        <v>7708671</v>
      </c>
      <c r="N13" s="61">
        <f t="shared" si="2"/>
        <v>27.7</v>
      </c>
      <c r="O13" s="91" t="s">
        <v>74</v>
      </c>
    </row>
    <row r="14" spans="3:62" s="38" customFormat="1" ht="17.25" customHeight="1">
      <c r="C14" s="90" t="s">
        <v>18</v>
      </c>
      <c r="D14" s="56">
        <v>1369882</v>
      </c>
      <c r="E14" s="57">
        <v>4217487</v>
      </c>
      <c r="F14" s="57">
        <v>398566</v>
      </c>
      <c r="G14" s="57">
        <v>1514323</v>
      </c>
      <c r="H14" s="57">
        <v>132632</v>
      </c>
      <c r="I14" s="57">
        <v>2844406</v>
      </c>
      <c r="J14" s="57">
        <v>16128891</v>
      </c>
      <c r="K14" s="58">
        <f t="shared" si="0"/>
        <v>26606187</v>
      </c>
      <c r="L14" s="59">
        <v>19970311</v>
      </c>
      <c r="M14" s="60">
        <f t="shared" si="1"/>
        <v>6635876</v>
      </c>
      <c r="N14" s="61">
        <f t="shared" si="2"/>
        <v>33.200000000000003</v>
      </c>
      <c r="O14" s="91" t="s">
        <v>75</v>
      </c>
    </row>
    <row r="15" spans="3:62" s="38" customFormat="1" ht="17.25" customHeight="1">
      <c r="C15" s="90" t="s">
        <v>19</v>
      </c>
      <c r="D15" s="56">
        <v>1312726</v>
      </c>
      <c r="E15" s="57">
        <v>2667907</v>
      </c>
      <c r="F15" s="57">
        <v>330269</v>
      </c>
      <c r="G15" s="57">
        <v>1063465</v>
      </c>
      <c r="H15" s="57">
        <v>132603</v>
      </c>
      <c r="I15" s="57">
        <v>1963343</v>
      </c>
      <c r="J15" s="57">
        <v>9572747</v>
      </c>
      <c r="K15" s="58">
        <f t="shared" si="0"/>
        <v>17043060</v>
      </c>
      <c r="L15" s="59">
        <v>13842433</v>
      </c>
      <c r="M15" s="60">
        <f t="shared" si="1"/>
        <v>3200627</v>
      </c>
      <c r="N15" s="61">
        <f t="shared" si="2"/>
        <v>23.1</v>
      </c>
      <c r="O15" s="91" t="s">
        <v>76</v>
      </c>
    </row>
    <row r="16" spans="3:62" s="38" customFormat="1" ht="17.25" customHeight="1">
      <c r="C16" s="90" t="s">
        <v>20</v>
      </c>
      <c r="D16" s="56">
        <v>1549343</v>
      </c>
      <c r="E16" s="57">
        <v>6556196</v>
      </c>
      <c r="F16" s="57">
        <v>583641</v>
      </c>
      <c r="G16" s="57">
        <v>2645071</v>
      </c>
      <c r="H16" s="57">
        <v>135408</v>
      </c>
      <c r="I16" s="57">
        <v>4173749</v>
      </c>
      <c r="J16" s="57">
        <v>26957019</v>
      </c>
      <c r="K16" s="58">
        <f t="shared" si="0"/>
        <v>42600427</v>
      </c>
      <c r="L16" s="59">
        <v>33230886</v>
      </c>
      <c r="M16" s="60">
        <f t="shared" si="1"/>
        <v>9369541</v>
      </c>
      <c r="N16" s="61">
        <f t="shared" si="2"/>
        <v>28.2</v>
      </c>
      <c r="O16" s="91" t="s">
        <v>77</v>
      </c>
    </row>
    <row r="17" spans="3:15" s="38" customFormat="1" ht="17.25" customHeight="1">
      <c r="C17" s="90" t="s">
        <v>21</v>
      </c>
      <c r="D17" s="56">
        <v>1593495</v>
      </c>
      <c r="E17" s="57">
        <v>8320448</v>
      </c>
      <c r="F17" s="57">
        <v>665701</v>
      </c>
      <c r="G17" s="57">
        <v>3282431</v>
      </c>
      <c r="H17" s="57">
        <v>132584</v>
      </c>
      <c r="I17" s="57">
        <v>5511308</v>
      </c>
      <c r="J17" s="57">
        <v>31772609</v>
      </c>
      <c r="K17" s="58">
        <f t="shared" si="0"/>
        <v>51278576</v>
      </c>
      <c r="L17" s="59">
        <v>40094842</v>
      </c>
      <c r="M17" s="60">
        <f t="shared" si="1"/>
        <v>11183734</v>
      </c>
      <c r="N17" s="61">
        <f t="shared" si="2"/>
        <v>27.9</v>
      </c>
      <c r="O17" s="91" t="s">
        <v>78</v>
      </c>
    </row>
    <row r="18" spans="3:15" s="38" customFormat="1" ht="17.25" customHeight="1">
      <c r="C18" s="90" t="s">
        <v>22</v>
      </c>
      <c r="D18" s="56">
        <v>1291871</v>
      </c>
      <c r="E18" s="57">
        <v>2156088</v>
      </c>
      <c r="F18" s="57">
        <v>304720</v>
      </c>
      <c r="G18" s="57">
        <v>977840</v>
      </c>
      <c r="H18" s="57">
        <v>132660</v>
      </c>
      <c r="I18" s="57">
        <v>1313487</v>
      </c>
      <c r="J18" s="57">
        <v>7798478</v>
      </c>
      <c r="K18" s="58">
        <f t="shared" si="0"/>
        <v>13975144</v>
      </c>
      <c r="L18" s="59">
        <v>11548407</v>
      </c>
      <c r="M18" s="60">
        <f t="shared" si="1"/>
        <v>2426737</v>
      </c>
      <c r="N18" s="61">
        <f t="shared" si="2"/>
        <v>21</v>
      </c>
      <c r="O18" s="91" t="s">
        <v>79</v>
      </c>
    </row>
    <row r="19" spans="3:15" s="38" customFormat="1" ht="17.25" customHeight="1">
      <c r="C19" s="90" t="s">
        <v>23</v>
      </c>
      <c r="D19" s="56">
        <v>1338023</v>
      </c>
      <c r="E19" s="57">
        <v>2877137</v>
      </c>
      <c r="F19" s="57">
        <v>361099</v>
      </c>
      <c r="G19" s="57">
        <v>1266763</v>
      </c>
      <c r="H19" s="57">
        <v>132642</v>
      </c>
      <c r="I19" s="57">
        <v>2514215</v>
      </c>
      <c r="J19" s="57">
        <v>11715955</v>
      </c>
      <c r="K19" s="58">
        <f t="shared" si="0"/>
        <v>20205834</v>
      </c>
      <c r="L19" s="59">
        <v>15839079</v>
      </c>
      <c r="M19" s="60">
        <f t="shared" si="1"/>
        <v>4366755</v>
      </c>
      <c r="N19" s="61">
        <f t="shared" si="2"/>
        <v>27.6</v>
      </c>
      <c r="O19" s="91" t="s">
        <v>69</v>
      </c>
    </row>
    <row r="20" spans="3:15" s="38" customFormat="1" ht="17.25" customHeight="1">
      <c r="C20" s="90" t="s">
        <v>24</v>
      </c>
      <c r="D20" s="56">
        <v>1440674</v>
      </c>
      <c r="E20" s="57">
        <v>5034116</v>
      </c>
      <c r="F20" s="57">
        <v>484356</v>
      </c>
      <c r="G20" s="57">
        <v>2084344</v>
      </c>
      <c r="H20" s="57">
        <v>132680</v>
      </c>
      <c r="I20" s="57">
        <v>3094485</v>
      </c>
      <c r="J20" s="57">
        <v>19743812</v>
      </c>
      <c r="K20" s="58">
        <f t="shared" si="0"/>
        <v>32014467</v>
      </c>
      <c r="L20" s="59">
        <v>25250115</v>
      </c>
      <c r="M20" s="60">
        <f t="shared" si="1"/>
        <v>6764352</v>
      </c>
      <c r="N20" s="61">
        <f t="shared" si="2"/>
        <v>26.8</v>
      </c>
      <c r="O20" s="91" t="s">
        <v>80</v>
      </c>
    </row>
    <row r="21" spans="3:15" s="38" customFormat="1" ht="17.25" customHeight="1">
      <c r="C21" s="90" t="s">
        <v>25</v>
      </c>
      <c r="D21" s="56">
        <v>1318345</v>
      </c>
      <c r="E21" s="57">
        <v>2565360</v>
      </c>
      <c r="F21" s="57">
        <v>336702</v>
      </c>
      <c r="G21" s="57">
        <v>1105809</v>
      </c>
      <c r="H21" s="57">
        <v>132623</v>
      </c>
      <c r="I21" s="57">
        <v>2771736</v>
      </c>
      <c r="J21" s="57">
        <v>9237885</v>
      </c>
      <c r="K21" s="58">
        <f t="shared" si="0"/>
        <v>17468460</v>
      </c>
      <c r="L21" s="59">
        <v>14276374</v>
      </c>
      <c r="M21" s="60">
        <f t="shared" si="1"/>
        <v>3192086</v>
      </c>
      <c r="N21" s="61">
        <f t="shared" si="2"/>
        <v>22.4</v>
      </c>
      <c r="O21" s="91" t="s">
        <v>81</v>
      </c>
    </row>
    <row r="22" spans="3:15" s="38" customFormat="1" ht="17.25" customHeight="1">
      <c r="C22" s="90" t="s">
        <v>26</v>
      </c>
      <c r="D22" s="56">
        <v>1378736</v>
      </c>
      <c r="E22" s="57">
        <v>3490191</v>
      </c>
      <c r="F22" s="57">
        <v>380233</v>
      </c>
      <c r="G22" s="57">
        <v>1334906</v>
      </c>
      <c r="H22" s="57">
        <v>135470</v>
      </c>
      <c r="I22" s="57">
        <v>2541109</v>
      </c>
      <c r="J22" s="57">
        <v>14293421</v>
      </c>
      <c r="K22" s="58">
        <f t="shared" si="0"/>
        <v>23554066</v>
      </c>
      <c r="L22" s="59">
        <v>18583612</v>
      </c>
      <c r="M22" s="60">
        <f t="shared" si="1"/>
        <v>4970454</v>
      </c>
      <c r="N22" s="61">
        <f t="shared" si="2"/>
        <v>26.7</v>
      </c>
      <c r="O22" s="91" t="s">
        <v>26</v>
      </c>
    </row>
    <row r="23" spans="3:15" s="38" customFormat="1" ht="17.25" customHeight="1">
      <c r="C23" s="90" t="s">
        <v>27</v>
      </c>
      <c r="D23" s="56">
        <v>1358264</v>
      </c>
      <c r="E23" s="57">
        <v>2356795</v>
      </c>
      <c r="F23" s="57">
        <v>315368</v>
      </c>
      <c r="G23" s="57">
        <v>854473</v>
      </c>
      <c r="H23" s="57">
        <v>139543</v>
      </c>
      <c r="I23" s="57">
        <v>1881162</v>
      </c>
      <c r="J23" s="57">
        <v>9610050</v>
      </c>
      <c r="K23" s="58">
        <f t="shared" si="0"/>
        <v>16515655</v>
      </c>
      <c r="L23" s="59">
        <v>13203704</v>
      </c>
      <c r="M23" s="60">
        <f t="shared" si="1"/>
        <v>3311951</v>
      </c>
      <c r="N23" s="61">
        <f t="shared" si="2"/>
        <v>25.1</v>
      </c>
      <c r="O23" s="91" t="s">
        <v>82</v>
      </c>
    </row>
    <row r="24" spans="3:15" s="38" customFormat="1" ht="17.25" customHeight="1">
      <c r="C24" s="90" t="s">
        <v>28</v>
      </c>
      <c r="D24" s="56">
        <v>1477995</v>
      </c>
      <c r="E24" s="57">
        <v>5336722</v>
      </c>
      <c r="F24" s="57">
        <v>495740</v>
      </c>
      <c r="G24" s="57">
        <v>2084078</v>
      </c>
      <c r="H24" s="57">
        <v>135495</v>
      </c>
      <c r="I24" s="57">
        <v>3143616</v>
      </c>
      <c r="J24" s="57">
        <v>22273940</v>
      </c>
      <c r="K24" s="58">
        <f t="shared" si="0"/>
        <v>34947586</v>
      </c>
      <c r="L24" s="59">
        <v>27064029</v>
      </c>
      <c r="M24" s="60">
        <f t="shared" si="1"/>
        <v>7883557</v>
      </c>
      <c r="N24" s="61">
        <f t="shared" si="2"/>
        <v>29.1</v>
      </c>
      <c r="O24" s="91" t="s">
        <v>83</v>
      </c>
    </row>
    <row r="25" spans="3:15" s="38" customFormat="1" ht="17.25" customHeight="1">
      <c r="C25" s="90" t="s">
        <v>29</v>
      </c>
      <c r="D25" s="56">
        <v>1515089</v>
      </c>
      <c r="E25" s="57">
        <v>6719111</v>
      </c>
      <c r="F25" s="57">
        <v>572648</v>
      </c>
      <c r="G25" s="57">
        <v>2668512</v>
      </c>
      <c r="H25" s="57">
        <v>132709</v>
      </c>
      <c r="I25" s="57">
        <v>5587171</v>
      </c>
      <c r="J25" s="57">
        <v>30162773</v>
      </c>
      <c r="K25" s="58">
        <f t="shared" si="0"/>
        <v>47358013</v>
      </c>
      <c r="L25" s="59">
        <v>37271440</v>
      </c>
      <c r="M25" s="60">
        <f t="shared" si="1"/>
        <v>10086573</v>
      </c>
      <c r="N25" s="61">
        <f t="shared" si="2"/>
        <v>27.1</v>
      </c>
      <c r="O25" s="91" t="s">
        <v>84</v>
      </c>
    </row>
    <row r="26" spans="3:15" s="38" customFormat="1" ht="17.25" customHeight="1">
      <c r="C26" s="90" t="s">
        <v>30</v>
      </c>
      <c r="D26" s="56">
        <v>1575814</v>
      </c>
      <c r="E26" s="57">
        <v>6813944</v>
      </c>
      <c r="F26" s="57">
        <v>578089</v>
      </c>
      <c r="G26" s="57">
        <v>2506158</v>
      </c>
      <c r="H26" s="57">
        <v>139549</v>
      </c>
      <c r="I26" s="57">
        <v>4248041</v>
      </c>
      <c r="J26" s="57">
        <v>29244692</v>
      </c>
      <c r="K26" s="58">
        <f t="shared" si="0"/>
        <v>45106287</v>
      </c>
      <c r="L26" s="59">
        <v>36566527</v>
      </c>
      <c r="M26" s="60">
        <f t="shared" si="1"/>
        <v>8539760</v>
      </c>
      <c r="N26" s="61">
        <f t="shared" si="2"/>
        <v>23.4</v>
      </c>
      <c r="O26" s="91" t="s">
        <v>85</v>
      </c>
    </row>
    <row r="27" spans="3:15" s="38" customFormat="1" ht="17.25" customHeight="1">
      <c r="C27" s="90" t="s">
        <v>31</v>
      </c>
      <c r="D27" s="56">
        <v>1474421</v>
      </c>
      <c r="E27" s="57">
        <v>5013274</v>
      </c>
      <c r="F27" s="57">
        <v>452623</v>
      </c>
      <c r="G27" s="57">
        <v>1714010</v>
      </c>
      <c r="H27" s="57">
        <v>139569</v>
      </c>
      <c r="I27" s="57">
        <v>3467709</v>
      </c>
      <c r="J27" s="57">
        <v>20964581</v>
      </c>
      <c r="K27" s="58">
        <f t="shared" si="0"/>
        <v>33226187</v>
      </c>
      <c r="L27" s="59">
        <v>25399801</v>
      </c>
      <c r="M27" s="60">
        <f t="shared" si="1"/>
        <v>7826386</v>
      </c>
      <c r="N27" s="61">
        <f t="shared" si="2"/>
        <v>30.8</v>
      </c>
      <c r="O27" s="91" t="s">
        <v>86</v>
      </c>
    </row>
    <row r="28" spans="3:15" s="38" customFormat="1" ht="17.25" customHeight="1" thickBot="1">
      <c r="C28" s="88" t="s">
        <v>32</v>
      </c>
      <c r="D28" s="62">
        <v>1576777</v>
      </c>
      <c r="E28" s="63">
        <v>6712934</v>
      </c>
      <c r="F28" s="63">
        <v>575277</v>
      </c>
      <c r="G28" s="63">
        <v>2485050</v>
      </c>
      <c r="H28" s="63">
        <v>139481</v>
      </c>
      <c r="I28" s="63">
        <v>3268220</v>
      </c>
      <c r="J28" s="63">
        <v>31330790</v>
      </c>
      <c r="K28" s="64">
        <f>SUM(D28:J28)</f>
        <v>46088529</v>
      </c>
      <c r="L28" s="65">
        <v>37009857</v>
      </c>
      <c r="M28" s="66">
        <f>K28-L28</f>
        <v>9078672</v>
      </c>
      <c r="N28" s="67">
        <f>ROUND(M28/L28*100,1)</f>
        <v>24.5</v>
      </c>
      <c r="O28" s="89" t="s">
        <v>74</v>
      </c>
    </row>
    <row r="29" spans="3:15" s="38" customFormat="1" ht="17.25" customHeight="1" thickTop="1" thickBot="1">
      <c r="C29" s="92" t="s">
        <v>54</v>
      </c>
      <c r="D29" s="94">
        <f>SUM(D6:D28)</f>
        <v>32274353</v>
      </c>
      <c r="E29" s="95">
        <f t="shared" ref="E29:J29" si="3">SUM(E6:E28)</f>
        <v>91973319</v>
      </c>
      <c r="F29" s="95">
        <f t="shared" si="3"/>
        <v>9486426</v>
      </c>
      <c r="G29" s="95">
        <f t="shared" si="3"/>
        <v>35740492</v>
      </c>
      <c r="H29" s="95">
        <f t="shared" si="3"/>
        <v>3109599</v>
      </c>
      <c r="I29" s="95">
        <f>SUM(I6:I28)</f>
        <v>66013647</v>
      </c>
      <c r="J29" s="95">
        <f t="shared" si="3"/>
        <v>375664761</v>
      </c>
      <c r="K29" s="96">
        <f>SUM(K6:K28)</f>
        <v>614262597</v>
      </c>
      <c r="L29" s="68">
        <f>SUM(L6:L28)</f>
        <v>491236370</v>
      </c>
      <c r="M29" s="69">
        <f>K29-L29</f>
        <v>123026227</v>
      </c>
      <c r="N29" s="70">
        <f>ROUND(M29/L29*100,1)</f>
        <v>25</v>
      </c>
      <c r="O29" s="97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I3:I5"/>
    <mergeCell ref="J3:J5"/>
    <mergeCell ref="K3:K5"/>
    <mergeCell ref="L3:N3"/>
    <mergeCell ref="O3:O5"/>
    <mergeCell ref="L4:L5"/>
    <mergeCell ref="M4:M5"/>
    <mergeCell ref="N4:N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KUCHOKAI318</cp:lastModifiedBy>
  <cp:lastPrinted>2024-07-30T06:24:42Z</cp:lastPrinted>
  <dcterms:created xsi:type="dcterms:W3CDTF">2015-08-24T23:58:06Z</dcterms:created>
  <dcterms:modified xsi:type="dcterms:W3CDTF">2024-07-30T07:00:30Z</dcterms:modified>
</cp:coreProperties>
</file>