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510" windowHeight="11925" tabRatio="599" activeTab="1"/>
  </bookViews>
  <sheets>
    <sheet name="総括表" sheetId="1" r:id="rId1"/>
    <sheet name="区別算定結果" sheetId="2" r:id="rId2"/>
  </sheets>
  <definedNames>
    <definedName name="_xlnm.Print_Area" localSheetId="1">'区別算定結果'!$A$1:$G$31</definedName>
    <definedName name="_xlnm.Print_Area" localSheetId="0">'総括表'!$B$2:$R$46</definedName>
  </definedNames>
  <calcPr fullCalcOnLoad="1"/>
</workbook>
</file>

<file path=xl/sharedStrings.xml><?xml version="1.0" encoding="utf-8"?>
<sst xmlns="http://schemas.openxmlformats.org/spreadsheetml/2006/main" count="214" uniqueCount="146">
  <si>
    <t>（単位：千円、％）</t>
  </si>
  <si>
    <t>Ａ</t>
  </si>
  <si>
    <t>Ｂ</t>
  </si>
  <si>
    <t>地方消費税交付金</t>
  </si>
  <si>
    <t>自動車取得税交付金</t>
  </si>
  <si>
    <t>交通安全対策特別交付金</t>
  </si>
  <si>
    <t>内</t>
  </si>
  <si>
    <t>訳</t>
  </si>
  <si>
    <t>―</t>
  </si>
  <si>
    <t>（単位：千円）</t>
  </si>
  <si>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</si>
  <si>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</si>
  <si>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</si>
  <si>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</si>
  <si>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</si>
  <si>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</si>
  <si>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</si>
  <si>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</si>
  <si>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</si>
  <si>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</si>
  <si>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</si>
  <si>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</si>
  <si>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</si>
  <si>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</si>
  <si>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</si>
  <si>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</si>
  <si>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</si>
  <si>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</si>
  <si>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</si>
  <si>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</si>
  <si>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</si>
  <si>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</si>
  <si>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</si>
  <si>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</si>
  <si>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</si>
  <si>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</si>
  <si>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</si>
  <si>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</si>
  <si>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</si>
  <si>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</si>
  <si>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</si>
  <si>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</si>
  <si>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</si>
  <si>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</si>
  <si>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</si>
  <si>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</si>
  <si>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</si>
  <si>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</si>
  <si>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</si>
  <si>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</si>
  <si>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</si>
  <si>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</si>
  <si>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</si>
  <si>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</si>
  <si>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</si>
  <si>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</si>
  <si>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</si>
  <si>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</si>
  <si>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</si>
  <si>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固定資産税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</si>
  <si>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</si>
  <si>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</si>
  <si>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</si>
  <si>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</si>
  <si>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</si>
  <si>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</si>
  <si>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</si>
  <si>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</si>
  <si>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（１）　対前年度当初算定比較</t>
  </si>
  <si>
    <t>（２）　対当初見込比較</t>
  </si>
  <si>
    <t>差引増(△)減額</t>
  </si>
  <si>
    <t>増(△)減率</t>
  </si>
  <si>
    <t>当初算定　　ア</t>
  </si>
  <si>
    <t>当初見込　　イ</t>
  </si>
  <si>
    <t>特別区税</t>
  </si>
  <si>
    <t>内</t>
  </si>
  <si>
    <t>訳</t>
  </si>
  <si>
    <t>内</t>
  </si>
  <si>
    <t>訳</t>
  </si>
  <si>
    <t>内訳</t>
  </si>
  <si>
    <t>計</t>
  </si>
  <si>
    <t>計</t>
  </si>
  <si>
    <t>Ｂ－Ａ</t>
  </si>
  <si>
    <t>調整税等</t>
  </si>
  <si>
    <t>条例で定める割合</t>
  </si>
  <si>
    <t>当　年　度　分</t>
  </si>
  <si>
    <t>精　　算　　分</t>
  </si>
  <si>
    <t>交付金の総額</t>
  </si>
  <si>
    <t>内訳</t>
  </si>
  <si>
    <t>ウ ＝ ア － イ</t>
  </si>
  <si>
    <t>ゴルフ場利用税交付金</t>
  </si>
  <si>
    <t>航空機燃料譲与税</t>
  </si>
  <si>
    <t xml:space="preserve"> 差　       　引　 （Ｃ－Ｂ）</t>
  </si>
  <si>
    <t>財源不足額</t>
  </si>
  <si>
    <t>財源超過額</t>
  </si>
  <si>
    <t xml:space="preserve"> 基 準 財 政 収 入 額   　 Ｂ</t>
  </si>
  <si>
    <t>　　　　　　計　 　　 Ａ　　　</t>
  </si>
  <si>
    <t>　　　　　　計　 　　  Ａ　　　</t>
  </si>
  <si>
    <t>交付額</t>
  </si>
  <si>
    <t>エ＝ウ/イ×100</t>
  </si>
  <si>
    <t>※　財源不足額が生じていないため不交付となる。</t>
  </si>
  <si>
    <t>配当割交付金</t>
  </si>
  <si>
    <t>株式等譲渡所得割交付金</t>
  </si>
  <si>
    <t>普通交付金分　Ａ×95％</t>
  </si>
  <si>
    <t>特別交付金分　Ａ× 5％</t>
  </si>
  <si>
    <t>交通安全対策特別交付金</t>
  </si>
  <si>
    <t xml:space="preserve"> 基 準 財 政 需 要 額　   Ｃ</t>
  </si>
  <si>
    <t>葛　飾</t>
  </si>
  <si>
    <t>葛</t>
  </si>
  <si>
    <t>－</t>
  </si>
  <si>
    <t>－</t>
  </si>
  <si>
    <t>地方揮発油譲与税</t>
  </si>
  <si>
    <t>基　準　財　政　収　入　額</t>
  </si>
  <si>
    <t xml:space="preserve">基　準　財　政　需　要　額 </t>
  </si>
  <si>
    <t>普　　通　　交　　付　　金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</si>
  <si>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</si>
  <si>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都区財政調整制度の概要：</t>
  </si>
  <si>
    <t>http://www.tokyo23city-kuchokai.jp/seido/gaiyo.html</t>
  </si>
  <si>
    <t>Ａ×95％</t>
  </si>
  <si>
    <t>Ａ× 5％</t>
  </si>
  <si>
    <t>普通交付金分</t>
  </si>
  <si>
    <t>特別交付金分</t>
  </si>
  <si>
    <t>小　　　　計</t>
  </si>
  <si>
    <t>合　　　　計</t>
  </si>
  <si>
    <t>Ｃ</t>
  </si>
  <si>
    <t xml:space="preserve"> 差　       　引</t>
  </si>
  <si>
    <t>当初算定</t>
  </si>
  <si>
    <t>基 準 財 政 需 要 額</t>
  </si>
  <si>
    <t>※下線のある青字部分には「都区財調制度の概要」ページへリンクしていますので、青字部分をクリックすると、その用語の説明が掲載されている都区財調制度の説明ページが開きます。</t>
  </si>
  <si>
    <t>　なお、ご利用中のソフトウェアの設定内容によっては、リンク先ページが開かない場合があります。</t>
  </si>
  <si>
    <t xml:space="preserve">    当初算定　イ</t>
  </si>
  <si>
    <t>基 準 財 政 収 入 額</t>
  </si>
  <si>
    <t>普   通   交   付   金</t>
  </si>
  <si>
    <t>特   別   交   付   金</t>
  </si>
  <si>
    <t>http://www.tokyo23city-kuchokai.jp/seido/gaiyo_9.html</t>
  </si>
  <si>
    <t>用語集ページ：</t>
  </si>
  <si>
    <t>　各種税・交付金等の内容については、次のアドレスの用語集ページをご覧ください。クリックすると、特別区長会の用語集ページが開きます。</t>
  </si>
  <si>
    <t>地方特例交付金</t>
  </si>
  <si>
    <t>平成26年度</t>
  </si>
  <si>
    <t>特別区民税特例加減算額</t>
  </si>
  <si>
    <t>地方消費税交付金特例加算額</t>
  </si>
  <si>
    <t>(Ｃ－Ｂ)</t>
  </si>
  <si>
    <t>平成27年度都区財政調整区別算定結果総括表</t>
  </si>
  <si>
    <t>平成27年度</t>
  </si>
  <si>
    <t>平成27年度都区財政調整区別算定結果</t>
  </si>
  <si>
    <t>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</si>
</sst>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%;&quot;△&quot;#,##0%"/>
    <numFmt numFmtId="180" formatCode="#,##0.0;&quot;△&quot;#,##0.0"/>
    <numFmt numFmtId="181" formatCode="&quot;△&quot;#,##0;\-#,##0;#,##0"/>
    <numFmt numFmtId="182" formatCode="#,##0.00;&quot;△&quot;#,##0.0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0.45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.45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明朝"/>
      <family val="1"/>
    </font>
    <font>
      <sz val="10.4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178" fontId="5" fillId="0" borderId="0" xfId="0" applyNumberFormat="1" applyFont="1" applyAlignment="1">
      <alignment horizontal="left"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 quotePrefix="1">
      <alignment/>
    </xf>
    <xf numFmtId="178" fontId="6" fillId="0" borderId="0" xfId="0" applyNumberFormat="1" applyFont="1" applyAlignment="1">
      <alignment horizontal="right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6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left" vertical="center"/>
    </xf>
    <xf numFmtId="178" fontId="6" fillId="0" borderId="18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19" xfId="0" applyNumberFormat="1" applyFont="1" applyBorder="1" applyAlignment="1">
      <alignment horizontal="distributed" vertical="center"/>
    </xf>
    <xf numFmtId="178" fontId="6" fillId="0" borderId="20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 applyProtection="1">
      <alignment horizontal="left" vertical="center"/>
      <protection locked="0"/>
    </xf>
    <xf numFmtId="178" fontId="6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indent="2"/>
    </xf>
    <xf numFmtId="0" fontId="8" fillId="0" borderId="24" xfId="0" applyFont="1" applyBorder="1" applyAlignment="1">
      <alignment horizontal="center"/>
    </xf>
    <xf numFmtId="178" fontId="8" fillId="0" borderId="16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distributed"/>
    </xf>
    <xf numFmtId="178" fontId="9" fillId="0" borderId="2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indent="2"/>
    </xf>
    <xf numFmtId="0" fontId="8" fillId="0" borderId="27" xfId="0" applyFont="1" applyBorder="1" applyAlignment="1">
      <alignment horizontal="left" indent="2"/>
    </xf>
    <xf numFmtId="0" fontId="8" fillId="0" borderId="27" xfId="0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center" vertical="center"/>
    </xf>
    <xf numFmtId="178" fontId="8" fillId="0" borderId="30" xfId="0" applyNumberFormat="1" applyFont="1" applyBorder="1" applyAlignment="1">
      <alignment horizontal="right" vertical="center"/>
    </xf>
    <xf numFmtId="181" fontId="8" fillId="0" borderId="31" xfId="0" applyNumberFormat="1" applyFont="1" applyBorder="1" applyAlignment="1">
      <alignment horizontal="center" vertical="center"/>
    </xf>
    <xf numFmtId="178" fontId="8" fillId="0" borderId="32" xfId="0" applyNumberFormat="1" applyFont="1" applyBorder="1" applyAlignment="1">
      <alignment horizontal="right" vertical="center"/>
    </xf>
    <xf numFmtId="181" fontId="8" fillId="0" borderId="33" xfId="0" applyNumberFormat="1" applyFont="1" applyBorder="1" applyAlignment="1">
      <alignment horizontal="center" vertical="center"/>
    </xf>
    <xf numFmtId="178" fontId="8" fillId="0" borderId="34" xfId="0" applyNumberFormat="1" applyFont="1" applyBorder="1" applyAlignment="1">
      <alignment horizontal="right" vertical="center"/>
    </xf>
    <xf numFmtId="178" fontId="8" fillId="0" borderId="35" xfId="0" applyNumberFormat="1" applyFont="1" applyBorder="1" applyAlignment="1">
      <alignment horizontal="right" vertical="center"/>
    </xf>
    <xf numFmtId="181" fontId="8" fillId="0" borderId="36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/>
    </xf>
    <xf numFmtId="178" fontId="6" fillId="0" borderId="37" xfId="0" applyNumberFormat="1" applyFont="1" applyBorder="1" applyAlignment="1">
      <alignment horizontal="distributed" vertical="center"/>
    </xf>
    <xf numFmtId="178" fontId="6" fillId="0" borderId="38" xfId="0" applyNumberFormat="1" applyFont="1" applyBorder="1" applyAlignment="1">
      <alignment horizontal="distributed" vertical="center"/>
    </xf>
    <xf numFmtId="178" fontId="10" fillId="0" borderId="0" xfId="0" applyNumberFormat="1" applyFont="1" applyAlignment="1">
      <alignment horizontal="left" vertical="center"/>
    </xf>
    <xf numFmtId="178" fontId="10" fillId="0" borderId="0" xfId="0" applyNumberFormat="1" applyFont="1" applyAlignment="1">
      <alignment horizontal="left"/>
    </xf>
    <xf numFmtId="178" fontId="6" fillId="0" borderId="20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 applyProtection="1">
      <alignment vertical="center"/>
      <protection locked="0"/>
    </xf>
    <xf numFmtId="178" fontId="8" fillId="0" borderId="40" xfId="0" applyNumberFormat="1" applyFont="1" applyBorder="1" applyAlignment="1">
      <alignment horizontal="distributed" vertical="center"/>
    </xf>
    <xf numFmtId="178" fontId="6" fillId="0" borderId="41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distributed" vertical="center"/>
    </xf>
    <xf numFmtId="178" fontId="8" fillId="0" borderId="46" xfId="0" applyNumberFormat="1" applyFont="1" applyBorder="1" applyAlignment="1">
      <alignment horizontal="right" vertical="center"/>
    </xf>
    <xf numFmtId="178" fontId="8" fillId="0" borderId="47" xfId="0" applyNumberFormat="1" applyFont="1" applyBorder="1" applyAlignment="1">
      <alignment horizontal="right" vertical="center"/>
    </xf>
    <xf numFmtId="178" fontId="8" fillId="0" borderId="48" xfId="0" applyNumberFormat="1" applyFont="1" applyBorder="1" applyAlignment="1">
      <alignment horizontal="right" vertical="center"/>
    </xf>
    <xf numFmtId="178" fontId="8" fillId="0" borderId="49" xfId="0" applyNumberFormat="1" applyFon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8" fillId="0" borderId="51" xfId="0" applyNumberFormat="1" applyFont="1" applyBorder="1" applyAlignment="1">
      <alignment horizontal="right" vertical="center"/>
    </xf>
    <xf numFmtId="178" fontId="8" fillId="0" borderId="52" xfId="0" applyNumberFormat="1" applyFont="1" applyBorder="1" applyAlignment="1">
      <alignment horizontal="right" vertical="center"/>
    </xf>
    <xf numFmtId="178" fontId="8" fillId="0" borderId="53" xfId="0" applyNumberFormat="1" applyFont="1" applyBorder="1" applyAlignment="1">
      <alignment horizontal="right" vertical="center"/>
    </xf>
    <xf numFmtId="178" fontId="8" fillId="0" borderId="54" xfId="0" applyNumberFormat="1" applyFont="1" applyBorder="1" applyAlignment="1">
      <alignment horizontal="right" vertical="center"/>
    </xf>
    <xf numFmtId="178" fontId="8" fillId="0" borderId="55" xfId="0" applyNumberFormat="1" applyFont="1" applyBorder="1" applyAlignment="1">
      <alignment horizontal="right" vertical="center"/>
    </xf>
    <xf numFmtId="178" fontId="8" fillId="0" borderId="56" xfId="0" applyNumberFormat="1" applyFont="1" applyBorder="1" applyAlignment="1">
      <alignment horizontal="right" vertical="center"/>
    </xf>
    <xf numFmtId="178" fontId="8" fillId="0" borderId="57" xfId="0" applyNumberFormat="1" applyFont="1" applyBorder="1" applyAlignment="1">
      <alignment horizontal="right" vertical="center"/>
    </xf>
    <xf numFmtId="178" fontId="8" fillId="0" borderId="58" xfId="0" applyNumberFormat="1" applyFont="1" applyBorder="1" applyAlignment="1">
      <alignment horizontal="right" vertical="center"/>
    </xf>
    <xf numFmtId="178" fontId="8" fillId="0" borderId="25" xfId="0" applyNumberFormat="1" applyFont="1" applyBorder="1" applyAlignment="1">
      <alignment horizontal="right" vertical="center"/>
    </xf>
    <xf numFmtId="178" fontId="8" fillId="0" borderId="27" xfId="0" applyNumberFormat="1" applyFont="1" applyBorder="1" applyAlignment="1">
      <alignment horizontal="right" vertical="center"/>
    </xf>
    <xf numFmtId="178" fontId="8" fillId="0" borderId="59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78" fontId="8" fillId="0" borderId="60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178" fontId="6" fillId="0" borderId="69" xfId="0" applyNumberFormat="1" applyFont="1" applyBorder="1" applyAlignment="1">
      <alignment horizontal="center" vertical="center"/>
    </xf>
    <xf numFmtId="178" fontId="6" fillId="0" borderId="69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horizontal="distributed" vertical="center"/>
    </xf>
    <xf numFmtId="178" fontId="6" fillId="0" borderId="71" xfId="0" applyNumberFormat="1" applyFont="1" applyBorder="1" applyAlignment="1">
      <alignment horizontal="right" vertical="center"/>
    </xf>
    <xf numFmtId="178" fontId="6" fillId="0" borderId="72" xfId="0" applyNumberFormat="1" applyFont="1" applyBorder="1" applyAlignment="1" applyProtection="1">
      <alignment vertical="center"/>
      <protection locked="0"/>
    </xf>
    <xf numFmtId="178" fontId="6" fillId="0" borderId="73" xfId="0" applyNumberFormat="1" applyFont="1" applyBorder="1" applyAlignment="1">
      <alignment vertical="center"/>
    </xf>
    <xf numFmtId="179" fontId="6" fillId="0" borderId="73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horizontal="right" vertical="center"/>
    </xf>
    <xf numFmtId="178" fontId="6" fillId="0" borderId="74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75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 applyProtection="1">
      <alignment vertical="center"/>
      <protection locked="0"/>
    </xf>
    <xf numFmtId="178" fontId="6" fillId="0" borderId="76" xfId="0" applyNumberFormat="1" applyFont="1" applyFill="1" applyBorder="1" applyAlignment="1" applyProtection="1">
      <alignment vertical="center"/>
      <protection locked="0"/>
    </xf>
    <xf numFmtId="178" fontId="6" fillId="0" borderId="74" xfId="0" applyNumberFormat="1" applyFont="1" applyBorder="1" applyAlignment="1" applyProtection="1">
      <alignment vertical="center"/>
      <protection locked="0"/>
    </xf>
    <xf numFmtId="178" fontId="6" fillId="0" borderId="39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horizontal="distributed" vertical="center"/>
    </xf>
    <xf numFmtId="178" fontId="6" fillId="0" borderId="80" xfId="0" applyNumberFormat="1" applyFont="1" applyBorder="1" applyAlignment="1" applyProtection="1">
      <alignment vertical="center"/>
      <protection locked="0"/>
    </xf>
    <xf numFmtId="178" fontId="6" fillId="0" borderId="81" xfId="0" applyNumberFormat="1" applyFont="1" applyBorder="1" applyAlignment="1">
      <alignment vertical="center"/>
    </xf>
    <xf numFmtId="179" fontId="6" fillId="0" borderId="81" xfId="0" applyNumberFormat="1" applyFont="1" applyBorder="1" applyAlignment="1">
      <alignment horizontal="center" vertical="center"/>
    </xf>
    <xf numFmtId="178" fontId="6" fillId="0" borderId="80" xfId="0" applyNumberFormat="1" applyFont="1" applyBorder="1" applyAlignment="1">
      <alignment horizontal="right" vertical="center"/>
    </xf>
    <xf numFmtId="178" fontId="6" fillId="0" borderId="82" xfId="0" applyNumberFormat="1" applyFont="1" applyBorder="1" applyAlignment="1" applyProtection="1">
      <alignment vertical="center"/>
      <protection locked="0"/>
    </xf>
    <xf numFmtId="178" fontId="6" fillId="0" borderId="80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4" xfId="0" applyNumberFormat="1" applyFont="1" applyBorder="1" applyAlignment="1">
      <alignment horizontal="center" vertical="center"/>
    </xf>
    <xf numFmtId="178" fontId="7" fillId="0" borderId="38" xfId="0" applyNumberFormat="1" applyFont="1" applyBorder="1" applyAlignment="1">
      <alignment horizontal="center" vertical="center"/>
    </xf>
    <xf numFmtId="178" fontId="6" fillId="0" borderId="38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vertical="center"/>
    </xf>
    <xf numFmtId="178" fontId="7" fillId="0" borderId="87" xfId="0" applyNumberFormat="1" applyFont="1" applyBorder="1" applyAlignment="1">
      <alignment horizontal="center" vertical="center"/>
    </xf>
    <xf numFmtId="180" fontId="6" fillId="0" borderId="82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vertical="center"/>
    </xf>
    <xf numFmtId="180" fontId="6" fillId="0" borderId="88" xfId="0" applyNumberFormat="1" applyFont="1" applyBorder="1" applyAlignment="1">
      <alignment vertical="center"/>
    </xf>
    <xf numFmtId="180" fontId="6" fillId="0" borderId="89" xfId="0" applyNumberFormat="1" applyFont="1" applyBorder="1" applyAlignment="1">
      <alignment vertical="center"/>
    </xf>
    <xf numFmtId="178" fontId="6" fillId="0" borderId="81" xfId="0" applyNumberFormat="1" applyFont="1" applyBorder="1" applyAlignment="1">
      <alignment horizontal="center" vertical="center"/>
    </xf>
    <xf numFmtId="180" fontId="6" fillId="0" borderId="80" xfId="0" applyNumberFormat="1" applyFont="1" applyBorder="1" applyAlignment="1">
      <alignment vertical="center"/>
    </xf>
    <xf numFmtId="180" fontId="6" fillId="0" borderId="87" xfId="0" applyNumberFormat="1" applyFont="1" applyBorder="1" applyAlignment="1">
      <alignment vertical="center"/>
    </xf>
    <xf numFmtId="180" fontId="6" fillId="0" borderId="83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horizontal="center" vertical="center"/>
    </xf>
    <xf numFmtId="178" fontId="6" fillId="0" borderId="90" xfId="0" applyNumberFormat="1" applyFont="1" applyBorder="1" applyAlignment="1">
      <alignment horizontal="center" vertical="center"/>
    </xf>
    <xf numFmtId="178" fontId="6" fillId="0" borderId="74" xfId="0" applyNumberFormat="1" applyFont="1" applyBorder="1" applyAlignment="1">
      <alignment vertical="center"/>
    </xf>
    <xf numFmtId="178" fontId="6" fillId="0" borderId="77" xfId="0" applyNumberFormat="1" applyFont="1" applyBorder="1" applyAlignment="1" applyProtection="1">
      <alignment vertical="center"/>
      <protection locked="0"/>
    </xf>
    <xf numFmtId="178" fontId="6" fillId="0" borderId="82" xfId="0" applyNumberFormat="1" applyFont="1" applyBorder="1" applyAlignment="1">
      <alignment vertical="center"/>
    </xf>
    <xf numFmtId="178" fontId="6" fillId="0" borderId="91" xfId="0" applyNumberFormat="1" applyFont="1" applyBorder="1" applyAlignment="1" applyProtection="1">
      <alignment vertical="center"/>
      <protection locked="0"/>
    </xf>
    <xf numFmtId="178" fontId="6" fillId="0" borderId="80" xfId="0" applyNumberFormat="1" applyFont="1" applyBorder="1" applyAlignment="1">
      <alignment horizontal="center" vertical="center"/>
    </xf>
    <xf numFmtId="180" fontId="6" fillId="0" borderId="91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92" xfId="0" applyNumberFormat="1" applyFont="1" applyBorder="1" applyAlignment="1">
      <alignment vertical="center"/>
    </xf>
    <xf numFmtId="178" fontId="6" fillId="0" borderId="92" xfId="0" applyNumberFormat="1" applyFont="1" applyBorder="1" applyAlignment="1">
      <alignment horizontal="center" vertical="center"/>
    </xf>
    <xf numFmtId="178" fontId="6" fillId="0" borderId="93" xfId="0" applyNumberFormat="1" applyFont="1" applyBorder="1" applyAlignment="1">
      <alignment horizontal="left" vertical="center"/>
    </xf>
    <xf numFmtId="178" fontId="6" fillId="0" borderId="94" xfId="0" applyNumberFormat="1" applyFont="1" applyBorder="1" applyAlignment="1">
      <alignment horizontal="center" vertical="center"/>
    </xf>
    <xf numFmtId="178" fontId="6" fillId="0" borderId="64" xfId="0" applyNumberFormat="1" applyFont="1" applyBorder="1" applyAlignment="1" applyProtection="1">
      <alignment vertical="center"/>
      <protection locked="0"/>
    </xf>
    <xf numFmtId="178" fontId="6" fillId="0" borderId="67" xfId="0" applyNumberFormat="1" applyFont="1" applyBorder="1" applyAlignment="1">
      <alignment horizontal="right" vertical="center"/>
    </xf>
    <xf numFmtId="178" fontId="6" fillId="0" borderId="63" xfId="0" applyNumberFormat="1" applyFont="1" applyFill="1" applyBorder="1" applyAlignment="1">
      <alignment vertical="center"/>
    </xf>
    <xf numFmtId="178" fontId="11" fillId="0" borderId="39" xfId="0" applyNumberFormat="1" applyFont="1" applyFill="1" applyBorder="1" applyAlignment="1" applyProtection="1">
      <alignment vertical="center"/>
      <protection locked="0"/>
    </xf>
    <xf numFmtId="178" fontId="11" fillId="0" borderId="77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Border="1" applyAlignment="1">
      <alignment vertical="center"/>
    </xf>
    <xf numFmtId="178" fontId="6" fillId="0" borderId="95" xfId="0" applyNumberFormat="1" applyFont="1" applyBorder="1" applyAlignment="1">
      <alignment horizontal="distributed" vertical="center"/>
    </xf>
    <xf numFmtId="178" fontId="6" fillId="0" borderId="96" xfId="0" applyNumberFormat="1" applyFont="1" applyFill="1" applyBorder="1" applyAlignment="1">
      <alignment vertical="center"/>
    </xf>
    <xf numFmtId="178" fontId="6" fillId="0" borderId="86" xfId="0" applyNumberFormat="1" applyFont="1" applyBorder="1" applyAlignment="1">
      <alignment horizontal="right" vertical="center"/>
    </xf>
    <xf numFmtId="178" fontId="6" fillId="0" borderId="97" xfId="0" applyNumberFormat="1" applyFont="1" applyBorder="1" applyAlignment="1">
      <alignment vertical="center"/>
    </xf>
    <xf numFmtId="178" fontId="6" fillId="0" borderId="98" xfId="0" applyNumberFormat="1" applyFont="1" applyBorder="1" applyAlignment="1">
      <alignment vertical="center"/>
    </xf>
    <xf numFmtId="178" fontId="6" fillId="0" borderId="99" xfId="0" applyNumberFormat="1" applyFont="1" applyBorder="1" applyAlignment="1">
      <alignment vertical="center"/>
    </xf>
    <xf numFmtId="178" fontId="6" fillId="0" borderId="74" xfId="0" applyNumberFormat="1" applyFont="1" applyFill="1" applyBorder="1" applyAlignment="1" applyProtection="1">
      <alignment vertical="center"/>
      <protection locked="0"/>
    </xf>
    <xf numFmtId="178" fontId="6" fillId="0" borderId="22" xfId="0" applyNumberFormat="1" applyFont="1" applyBorder="1" applyAlignment="1">
      <alignment horizontal="distributed" vertical="center"/>
    </xf>
    <xf numFmtId="178" fontId="6" fillId="0" borderId="100" xfId="0" applyNumberFormat="1" applyFont="1" applyFill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101" xfId="0" applyNumberFormat="1" applyFont="1" applyFill="1" applyBorder="1" applyAlignment="1">
      <alignment vertical="center"/>
    </xf>
    <xf numFmtId="178" fontId="6" fillId="0" borderId="31" xfId="0" applyNumberFormat="1" applyFont="1" applyFill="1" applyBorder="1" applyAlignment="1" applyProtection="1">
      <alignment vertical="center"/>
      <protection locked="0"/>
    </xf>
    <xf numFmtId="178" fontId="6" fillId="0" borderId="102" xfId="0" applyNumberFormat="1" applyFont="1" applyFill="1" applyBorder="1" applyAlignment="1" applyProtection="1">
      <alignment vertical="center"/>
      <protection locked="0"/>
    </xf>
    <xf numFmtId="178" fontId="11" fillId="0" borderId="31" xfId="0" applyNumberFormat="1" applyFont="1" applyFill="1" applyBorder="1" applyAlignment="1" applyProtection="1">
      <alignment vertical="center"/>
      <protection locked="0"/>
    </xf>
    <xf numFmtId="178" fontId="11" fillId="0" borderId="33" xfId="0" applyNumberFormat="1" applyFont="1" applyFill="1" applyBorder="1" applyAlignment="1" applyProtection="1">
      <alignment vertical="center"/>
      <protection locked="0"/>
    </xf>
    <xf numFmtId="178" fontId="6" fillId="0" borderId="103" xfId="0" applyNumberFormat="1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center" vertical="center"/>
    </xf>
    <xf numFmtId="178" fontId="6" fillId="0" borderId="33" xfId="0" applyNumberFormat="1" applyFont="1" applyBorder="1" applyAlignment="1">
      <alignment horizontal="center" vertical="center"/>
    </xf>
    <xf numFmtId="178" fontId="6" fillId="0" borderId="29" xfId="0" applyNumberFormat="1" applyFont="1" applyFill="1" applyBorder="1" applyAlignment="1" applyProtection="1">
      <alignment vertical="center"/>
      <protection locked="0"/>
    </xf>
    <xf numFmtId="178" fontId="6" fillId="0" borderId="104" xfId="0" applyNumberFormat="1" applyFont="1" applyFill="1" applyBorder="1" applyAlignment="1">
      <alignment vertical="center"/>
    </xf>
    <xf numFmtId="179" fontId="6" fillId="0" borderId="104" xfId="0" applyNumberFormat="1" applyFont="1" applyFill="1" applyBorder="1" applyAlignment="1">
      <alignment horizontal="center" vertical="center"/>
    </xf>
    <xf numFmtId="178" fontId="6" fillId="0" borderId="31" xfId="0" applyNumberFormat="1" applyFont="1" applyFill="1" applyBorder="1" applyAlignment="1">
      <alignment horizontal="right" vertical="center"/>
    </xf>
    <xf numFmtId="178" fontId="6" fillId="0" borderId="105" xfId="0" applyNumberFormat="1" applyFont="1" applyFill="1" applyBorder="1" applyAlignment="1">
      <alignment horizontal="right" vertical="center"/>
    </xf>
    <xf numFmtId="178" fontId="6" fillId="0" borderId="100" xfId="0" applyNumberFormat="1" applyFont="1" applyFill="1" applyBorder="1" applyAlignment="1" applyProtection="1">
      <alignment vertical="center"/>
      <protection locked="0"/>
    </xf>
    <xf numFmtId="178" fontId="6" fillId="0" borderId="33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78" fontId="6" fillId="0" borderId="84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39" fillId="0" borderId="84" xfId="43" applyBorder="1" applyAlignment="1">
      <alignment/>
    </xf>
    <xf numFmtId="178" fontId="6" fillId="0" borderId="69" xfId="0" applyNumberFormat="1" applyFont="1" applyBorder="1" applyAlignment="1">
      <alignment horizontal="right" vertical="center"/>
    </xf>
    <xf numFmtId="178" fontId="6" fillId="0" borderId="38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42" xfId="0" applyNumberFormat="1" applyFont="1" applyBorder="1" applyAlignment="1">
      <alignment horizontal="right" vertical="center"/>
    </xf>
    <xf numFmtId="178" fontId="6" fillId="0" borderId="105" xfId="0" applyNumberFormat="1" applyFont="1" applyBorder="1" applyAlignment="1">
      <alignment vertical="center"/>
    </xf>
    <xf numFmtId="178" fontId="53" fillId="0" borderId="71" xfId="43" applyNumberFormat="1" applyFont="1" applyBorder="1" applyAlignment="1">
      <alignment horizontal="center" vertical="center"/>
    </xf>
    <xf numFmtId="178" fontId="53" fillId="0" borderId="14" xfId="43" applyNumberFormat="1" applyFont="1" applyBorder="1" applyAlignment="1">
      <alignment horizontal="center" vertical="center"/>
    </xf>
    <xf numFmtId="178" fontId="53" fillId="0" borderId="38" xfId="43" applyNumberFormat="1" applyFont="1" applyBorder="1" applyAlignment="1">
      <alignment horizontal="center" vertical="center"/>
    </xf>
    <xf numFmtId="180" fontId="54" fillId="0" borderId="89" xfId="0" applyNumberFormat="1" applyFont="1" applyBorder="1" applyAlignment="1">
      <alignment horizontal="right" vertical="center"/>
    </xf>
    <xf numFmtId="180" fontId="54" fillId="0" borderId="80" xfId="0" applyNumberFormat="1" applyFont="1" applyBorder="1" applyAlignment="1">
      <alignment horizontal="right" vertical="center"/>
    </xf>
    <xf numFmtId="178" fontId="54" fillId="0" borderId="72" xfId="0" applyNumberFormat="1" applyFont="1" applyFill="1" applyBorder="1" applyAlignment="1" applyProtection="1">
      <alignment vertical="center"/>
      <protection locked="0"/>
    </xf>
    <xf numFmtId="178" fontId="54" fillId="0" borderId="39" xfId="0" applyNumberFormat="1" applyFont="1" applyFill="1" applyBorder="1" applyAlignment="1" applyProtection="1">
      <alignment vertical="center"/>
      <protection locked="0"/>
    </xf>
    <xf numFmtId="178" fontId="54" fillId="0" borderId="73" xfId="0" applyNumberFormat="1" applyFont="1" applyFill="1" applyBorder="1" applyAlignment="1">
      <alignment vertical="center"/>
    </xf>
    <xf numFmtId="179" fontId="54" fillId="0" borderId="73" xfId="0" applyNumberFormat="1" applyFont="1" applyFill="1" applyBorder="1" applyAlignment="1">
      <alignment horizontal="center" vertical="center"/>
    </xf>
    <xf numFmtId="178" fontId="54" fillId="0" borderId="39" xfId="0" applyNumberFormat="1" applyFont="1" applyFill="1" applyBorder="1" applyAlignment="1">
      <alignment horizontal="right" vertical="center"/>
    </xf>
    <xf numFmtId="178" fontId="54" fillId="0" borderId="71" xfId="0" applyNumberFormat="1" applyFont="1" applyFill="1" applyBorder="1" applyAlignment="1">
      <alignment horizontal="right" vertical="center"/>
    </xf>
    <xf numFmtId="178" fontId="54" fillId="0" borderId="39" xfId="0" applyNumberFormat="1" applyFont="1" applyFill="1" applyBorder="1" applyAlignment="1">
      <alignment vertical="center"/>
    </xf>
    <xf numFmtId="178" fontId="54" fillId="0" borderId="77" xfId="0" applyNumberFormat="1" applyFont="1" applyFill="1" applyBorder="1" applyAlignment="1">
      <alignment vertical="center"/>
    </xf>
    <xf numFmtId="180" fontId="54" fillId="0" borderId="106" xfId="0" applyNumberFormat="1" applyFont="1" applyBorder="1" applyAlignment="1">
      <alignment vertical="center"/>
    </xf>
    <xf numFmtId="180" fontId="54" fillId="0" borderId="80" xfId="0" applyNumberFormat="1" applyFont="1" applyBorder="1" applyAlignment="1">
      <alignment vertical="center"/>
    </xf>
    <xf numFmtId="180" fontId="54" fillId="0" borderId="83" xfId="0" applyNumberFormat="1" applyFont="1" applyBorder="1" applyAlignment="1">
      <alignment vertical="center"/>
    </xf>
    <xf numFmtId="180" fontId="54" fillId="0" borderId="82" xfId="0" applyNumberFormat="1" applyFont="1" applyBorder="1" applyAlignment="1">
      <alignment horizontal="center" vertical="center"/>
    </xf>
    <xf numFmtId="180" fontId="54" fillId="0" borderId="82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178" fontId="6" fillId="0" borderId="107" xfId="0" applyNumberFormat="1" applyFont="1" applyBorder="1" applyAlignment="1">
      <alignment vertical="center"/>
    </xf>
    <xf numFmtId="180" fontId="54" fillId="0" borderId="80" xfId="0" applyNumberFormat="1" applyFont="1" applyBorder="1" applyAlignment="1">
      <alignment horizontal="center" vertical="center"/>
    </xf>
    <xf numFmtId="178" fontId="6" fillId="0" borderId="80" xfId="0" applyNumberFormat="1" applyFont="1" applyBorder="1" applyAlignment="1">
      <alignment horizontal="distributed" vertical="center"/>
    </xf>
    <xf numFmtId="178" fontId="6" fillId="0" borderId="108" xfId="0" applyNumberFormat="1" applyFont="1" applyBorder="1" applyAlignment="1">
      <alignment vertical="center"/>
    </xf>
    <xf numFmtId="178" fontId="6" fillId="0" borderId="109" xfId="0" applyNumberFormat="1" applyFont="1" applyBorder="1" applyAlignment="1">
      <alignment vertical="center"/>
    </xf>
    <xf numFmtId="180" fontId="6" fillId="0" borderId="108" xfId="0" applyNumberFormat="1" applyFont="1" applyBorder="1" applyAlignment="1">
      <alignment vertical="center"/>
    </xf>
    <xf numFmtId="178" fontId="6" fillId="0" borderId="99" xfId="0" applyNumberFormat="1" applyFont="1" applyBorder="1" applyAlignment="1">
      <alignment horizontal="right" vertical="center"/>
    </xf>
    <xf numFmtId="180" fontId="6" fillId="0" borderId="99" xfId="0" applyNumberFormat="1" applyFont="1" applyBorder="1" applyAlignment="1">
      <alignment horizontal="right" vertical="center"/>
    </xf>
    <xf numFmtId="178" fontId="12" fillId="0" borderId="18" xfId="0" applyNumberFormat="1" applyFont="1" applyBorder="1" applyAlignment="1">
      <alignment horizontal="right" vertical="center"/>
    </xf>
    <xf numFmtId="178" fontId="6" fillId="0" borderId="110" xfId="0" applyNumberFormat="1" applyFont="1" applyBorder="1" applyAlignment="1">
      <alignment horizontal="distributed" vertical="center"/>
    </xf>
    <xf numFmtId="178" fontId="6" fillId="0" borderId="85" xfId="0" applyNumberFormat="1" applyFont="1" applyBorder="1" applyAlignment="1">
      <alignment horizontal="distributed" vertical="center"/>
    </xf>
    <xf numFmtId="0" fontId="39" fillId="0" borderId="0" xfId="43" applyAlignment="1">
      <alignment/>
    </xf>
    <xf numFmtId="178" fontId="53" fillId="0" borderId="14" xfId="43" applyNumberFormat="1" applyFont="1" applyBorder="1" applyAlignment="1">
      <alignment horizontal="center" vertical="center"/>
    </xf>
    <xf numFmtId="178" fontId="53" fillId="0" borderId="69" xfId="43" applyNumberFormat="1" applyFont="1" applyBorder="1" applyAlignment="1">
      <alignment horizontal="center" vertical="center"/>
    </xf>
    <xf numFmtId="178" fontId="53" fillId="0" borderId="37" xfId="43" applyNumberFormat="1" applyFont="1" applyBorder="1" applyAlignment="1">
      <alignment horizontal="center" vertical="center"/>
    </xf>
    <xf numFmtId="178" fontId="53" fillId="0" borderId="111" xfId="43" applyNumberFormat="1" applyFont="1" applyBorder="1" applyAlignment="1">
      <alignment horizontal="center" vertical="center"/>
    </xf>
    <xf numFmtId="178" fontId="6" fillId="0" borderId="112" xfId="0" applyNumberFormat="1" applyFont="1" applyBorder="1" applyAlignment="1">
      <alignment horizontal="distributed" vertical="center"/>
    </xf>
    <xf numFmtId="178" fontId="6" fillId="0" borderId="86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69" xfId="0" applyNumberFormat="1" applyFont="1" applyBorder="1" applyAlignment="1">
      <alignment horizontal="distributed" vertical="center"/>
    </xf>
    <xf numFmtId="178" fontId="9" fillId="0" borderId="110" xfId="0" applyNumberFormat="1" applyFont="1" applyBorder="1" applyAlignment="1">
      <alignment horizontal="distributed" vertical="center"/>
    </xf>
    <xf numFmtId="178" fontId="9" fillId="0" borderId="85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69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distributed" vertical="center" shrinkToFit="1"/>
    </xf>
    <xf numFmtId="178" fontId="6" fillId="0" borderId="69" xfId="0" applyNumberFormat="1" applyFont="1" applyBorder="1" applyAlignment="1">
      <alignment horizontal="distributed" vertical="center" shrinkToFit="1"/>
    </xf>
    <xf numFmtId="178" fontId="6" fillId="0" borderId="37" xfId="0" applyNumberFormat="1" applyFont="1" applyBorder="1" applyAlignment="1">
      <alignment horizontal="distributed" vertical="center"/>
    </xf>
    <xf numFmtId="178" fontId="6" fillId="0" borderId="111" xfId="0" applyNumberFormat="1" applyFont="1" applyBorder="1" applyAlignment="1">
      <alignment horizontal="distributed" vertical="center"/>
    </xf>
    <xf numFmtId="178" fontId="53" fillId="0" borderId="113" xfId="43" applyNumberFormat="1" applyFont="1" applyBorder="1" applyAlignment="1">
      <alignment horizontal="center" vertical="distributed" textRotation="255"/>
    </xf>
    <xf numFmtId="178" fontId="53" fillId="0" borderId="25" xfId="43" applyNumberFormat="1" applyFont="1" applyBorder="1" applyAlignment="1">
      <alignment horizontal="center" vertical="distributed" textRotation="255"/>
    </xf>
    <xf numFmtId="178" fontId="53" fillId="0" borderId="47" xfId="43" applyNumberFormat="1" applyFont="1" applyBorder="1" applyAlignment="1">
      <alignment horizontal="center" vertical="distributed" textRotation="255"/>
    </xf>
    <xf numFmtId="178" fontId="6" fillId="0" borderId="23" xfId="0" applyNumberFormat="1" applyFont="1" applyBorder="1" applyAlignment="1">
      <alignment horizontal="distributed" vertical="center"/>
    </xf>
    <xf numFmtId="178" fontId="6" fillId="0" borderId="27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vertical="center"/>
    </xf>
    <xf numFmtId="178" fontId="6" fillId="0" borderId="69" xfId="0" applyNumberFormat="1" applyFont="1" applyBorder="1" applyAlignment="1">
      <alignment vertical="center"/>
    </xf>
    <xf numFmtId="178" fontId="6" fillId="0" borderId="114" xfId="0" applyNumberFormat="1" applyFont="1" applyBorder="1" applyAlignment="1">
      <alignment horizontal="left" vertical="center"/>
    </xf>
    <xf numFmtId="178" fontId="6" fillId="0" borderId="111" xfId="0" applyNumberFormat="1" applyFont="1" applyBorder="1" applyAlignment="1">
      <alignment horizontal="left" vertical="center"/>
    </xf>
    <xf numFmtId="178" fontId="6" fillId="0" borderId="23" xfId="0" applyNumberFormat="1" applyFont="1" applyBorder="1" applyAlignment="1">
      <alignment horizontal="center" vertical="distributed" textRotation="255"/>
    </xf>
    <xf numFmtId="0" fontId="4" fillId="0" borderId="25" xfId="0" applyFont="1" applyBorder="1" applyAlignment="1">
      <alignment horizontal="center" vertical="distributed" textRotation="255"/>
    </xf>
    <xf numFmtId="0" fontId="4" fillId="0" borderId="47" xfId="0" applyFont="1" applyBorder="1" applyAlignment="1">
      <alignment horizontal="center" vertical="distributed" textRotation="255"/>
    </xf>
    <xf numFmtId="178" fontId="6" fillId="0" borderId="113" xfId="0" applyNumberFormat="1" applyFont="1" applyBorder="1" applyAlignment="1">
      <alignment horizontal="center" vertical="distributed" textRotation="255"/>
    </xf>
    <xf numFmtId="178" fontId="6" fillId="0" borderId="25" xfId="0" applyNumberFormat="1" applyFont="1" applyBorder="1" applyAlignment="1">
      <alignment horizontal="center" vertical="distributed" textRotation="255"/>
    </xf>
    <xf numFmtId="178" fontId="6" fillId="0" borderId="47" xfId="0" applyNumberFormat="1" applyFont="1" applyBorder="1" applyAlignment="1">
      <alignment horizontal="center" vertical="distributed" textRotation="255"/>
    </xf>
    <xf numFmtId="178" fontId="6" fillId="0" borderId="115" xfId="0" applyNumberFormat="1" applyFont="1" applyBorder="1" applyAlignment="1">
      <alignment horizontal="distributed" vertical="center"/>
    </xf>
    <xf numFmtId="178" fontId="6" fillId="0" borderId="84" xfId="0" applyNumberFormat="1" applyFont="1" applyBorder="1" applyAlignment="1">
      <alignment horizontal="distributed" vertical="center"/>
    </xf>
    <xf numFmtId="178" fontId="6" fillId="0" borderId="116" xfId="0" applyNumberFormat="1" applyFont="1" applyBorder="1" applyAlignment="1">
      <alignment horizontal="distributed" vertical="center"/>
    </xf>
    <xf numFmtId="178" fontId="6" fillId="0" borderId="38" xfId="0" applyNumberFormat="1" applyFont="1" applyBorder="1" applyAlignment="1">
      <alignment horizontal="distributed" vertical="center"/>
    </xf>
    <xf numFmtId="178" fontId="6" fillId="0" borderId="70" xfId="0" applyNumberFormat="1" applyFont="1" applyBorder="1" applyAlignment="1">
      <alignment horizontal="distributed" vertical="center"/>
    </xf>
    <xf numFmtId="178" fontId="6" fillId="0" borderId="71" xfId="0" applyNumberFormat="1" applyFont="1" applyBorder="1" applyAlignment="1">
      <alignment horizontal="distributed" vertical="center"/>
    </xf>
    <xf numFmtId="178" fontId="53" fillId="0" borderId="72" xfId="43" applyNumberFormat="1" applyFont="1" applyBorder="1" applyAlignment="1">
      <alignment horizontal="right" vertical="center"/>
    </xf>
    <xf numFmtId="178" fontId="53" fillId="0" borderId="111" xfId="43" applyNumberFormat="1" applyFont="1" applyBorder="1" applyAlignment="1">
      <alignment horizontal="right" vertical="center"/>
    </xf>
    <xf numFmtId="178" fontId="6" fillId="0" borderId="115" xfId="0" applyNumberFormat="1" applyFont="1" applyBorder="1" applyAlignment="1">
      <alignment horizontal="center" vertical="distributed" textRotation="255"/>
    </xf>
    <xf numFmtId="178" fontId="6" fillId="0" borderId="107" xfId="0" applyNumberFormat="1" applyFont="1" applyBorder="1" applyAlignment="1">
      <alignment horizontal="center" vertical="distributed" textRotation="255"/>
    </xf>
    <xf numFmtId="0" fontId="0" fillId="0" borderId="107" xfId="0" applyBorder="1" applyAlignment="1">
      <alignment vertical="distributed"/>
    </xf>
    <xf numFmtId="0" fontId="0" fillId="0" borderId="116" xfId="0" applyBorder="1" applyAlignment="1">
      <alignment vertical="distributed"/>
    </xf>
    <xf numFmtId="178" fontId="6" fillId="0" borderId="70" xfId="0" applyNumberFormat="1" applyFont="1" applyBorder="1" applyAlignment="1">
      <alignment horizontal="center" vertical="distributed" textRotation="255"/>
    </xf>
    <xf numFmtId="178" fontId="6" fillId="0" borderId="96" xfId="0" applyNumberFormat="1" applyFont="1" applyBorder="1" applyAlignment="1">
      <alignment horizontal="center" vertical="distributed" textRotation="255"/>
    </xf>
    <xf numFmtId="0" fontId="4" fillId="0" borderId="96" xfId="0" applyFont="1" applyBorder="1" applyAlignment="1">
      <alignment vertical="distributed"/>
    </xf>
    <xf numFmtId="0" fontId="4" fillId="0" borderId="71" xfId="0" applyFont="1" applyBorder="1" applyAlignment="1">
      <alignment vertical="distributed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69" xfId="0" applyNumberFormat="1" applyFont="1" applyBorder="1" applyAlignment="1">
      <alignment horizontal="distributed" vertical="center"/>
    </xf>
    <xf numFmtId="178" fontId="6" fillId="0" borderId="117" xfId="0" applyNumberFormat="1" applyFont="1" applyBorder="1" applyAlignment="1">
      <alignment horizontal="center" vertical="distributed" textRotation="255" wrapText="1"/>
    </xf>
    <xf numFmtId="178" fontId="6" fillId="0" borderId="92" xfId="0" applyNumberFormat="1" applyFont="1" applyBorder="1" applyAlignment="1">
      <alignment horizontal="center" vertical="distributed" textRotation="255" wrapText="1"/>
    </xf>
    <xf numFmtId="178" fontId="6" fillId="0" borderId="94" xfId="0" applyNumberFormat="1" applyFont="1" applyBorder="1" applyAlignment="1">
      <alignment horizontal="center" vertical="distributed" textRotation="255" wrapText="1"/>
    </xf>
    <xf numFmtId="178" fontId="6" fillId="0" borderId="118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distributed" vertical="center"/>
    </xf>
    <xf numFmtId="178" fontId="6" fillId="0" borderId="41" xfId="0" applyNumberFormat="1" applyFont="1" applyBorder="1" applyAlignment="1">
      <alignment horizontal="center" vertical="distributed" textRotation="255"/>
    </xf>
    <xf numFmtId="0" fontId="4" fillId="0" borderId="94" xfId="0" applyFont="1" applyBorder="1" applyAlignment="1">
      <alignment horizontal="center" vertical="distributed" textRotation="255"/>
    </xf>
    <xf numFmtId="178" fontId="6" fillId="0" borderId="112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53" fillId="0" borderId="119" xfId="43" applyNumberFormat="1" applyFont="1" applyBorder="1" applyAlignment="1">
      <alignment horizontal="right" vertical="center"/>
    </xf>
    <xf numFmtId="178" fontId="53" fillId="0" borderId="42" xfId="43" applyNumberFormat="1" applyFont="1" applyBorder="1" applyAlignment="1">
      <alignment horizontal="right" vertical="center"/>
    </xf>
    <xf numFmtId="178" fontId="6" fillId="0" borderId="75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120" xfId="0" applyNumberFormat="1" applyFont="1" applyBorder="1" applyAlignment="1">
      <alignment horizontal="distributed" vertical="center"/>
    </xf>
    <xf numFmtId="178" fontId="6" fillId="0" borderId="98" xfId="0" applyNumberFormat="1" applyFont="1" applyBorder="1" applyAlignment="1">
      <alignment horizontal="distributed" vertical="center"/>
    </xf>
    <xf numFmtId="178" fontId="6" fillId="0" borderId="121" xfId="0" applyNumberFormat="1" applyFont="1" applyBorder="1" applyAlignment="1">
      <alignment horizontal="center" vertical="distributed" textRotation="255" wrapText="1"/>
    </xf>
    <xf numFmtId="178" fontId="6" fillId="0" borderId="16" xfId="0" applyNumberFormat="1" applyFont="1" applyBorder="1" applyAlignment="1">
      <alignment horizontal="center" vertical="distributed" textRotation="255" wrapText="1"/>
    </xf>
    <xf numFmtId="178" fontId="6" fillId="0" borderId="26" xfId="0" applyNumberFormat="1" applyFont="1" applyBorder="1" applyAlignment="1">
      <alignment horizontal="center" vertical="distributed" textRotation="255" wrapText="1"/>
    </xf>
    <xf numFmtId="178" fontId="6" fillId="0" borderId="13" xfId="0" applyNumberFormat="1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39" fillId="0" borderId="122" xfId="43" applyBorder="1" applyAlignment="1">
      <alignment horizontal="center" vertical="center"/>
    </xf>
    <xf numFmtId="178" fontId="39" fillId="0" borderId="121" xfId="43" applyNumberFormat="1" applyBorder="1" applyAlignment="1">
      <alignment horizontal="center" vertical="center"/>
    </xf>
    <xf numFmtId="0" fontId="39" fillId="0" borderId="16" xfId="43" applyBorder="1" applyAlignment="1">
      <alignment horizontal="center" vertical="center"/>
    </xf>
    <xf numFmtId="178" fontId="39" fillId="0" borderId="113" xfId="43" applyNumberFormat="1" applyBorder="1" applyAlignment="1">
      <alignment horizontal="center" vertical="center"/>
    </xf>
    <xf numFmtId="0" fontId="39" fillId="0" borderId="25" xfId="43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3</xdr:row>
      <xdr:rowOff>209550</xdr:rowOff>
    </xdr:from>
    <xdr:to>
      <xdr:col>7</xdr:col>
      <xdr:colOff>66675</xdr:colOff>
      <xdr:row>5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05225" y="8667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6</xdr:col>
      <xdr:colOff>923925</xdr:colOff>
      <xdr:row>3</xdr:row>
      <xdr:rowOff>209550</xdr:rowOff>
    </xdr:from>
    <xdr:to>
      <xdr:col>7</xdr:col>
      <xdr:colOff>66675</xdr:colOff>
      <xdr:row>5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05225" y="8667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5.html#(2)" TargetMode="External" /><Relationship Id="rId2" Type="http://schemas.openxmlformats.org/officeDocument/2006/relationships/hyperlink" Target="http://www.tokyo23city-kuchokai.jp/seido/gaiyo_1.html#(2)" TargetMode="External" /><Relationship Id="rId3" Type="http://schemas.openxmlformats.org/officeDocument/2006/relationships/hyperlink" Target="http://www.tokyo23city-kuchokai.jp/seido/gaiyo_1.html#(2)" TargetMode="External" /><Relationship Id="rId4" Type="http://schemas.openxmlformats.org/officeDocument/2006/relationships/hyperlink" Target="http://www.tokyo23city-kuchokai.jp/seido/gaiyo_2.html#(4)" TargetMode="External" /><Relationship Id="rId5" Type="http://schemas.openxmlformats.org/officeDocument/2006/relationships/hyperlink" Target="http://www.tokyo23city-kuchokai.jp/seido/gaiyo_2.html#(3)-1" TargetMode="External" /><Relationship Id="rId6" Type="http://schemas.openxmlformats.org/officeDocument/2006/relationships/hyperlink" Target="http://www.tokyo23city-kuchokai.jp/seido/gaiyo_2.html#(3)-2" TargetMode="External" /><Relationship Id="rId7" Type="http://schemas.openxmlformats.org/officeDocument/2006/relationships/hyperlink" Target="http://www.tokyo23city-kuchokai.jp/seido/gaiyo_4.html#(1)" TargetMode="External" /><Relationship Id="rId8" Type="http://schemas.openxmlformats.org/officeDocument/2006/relationships/hyperlink" Target="http://www.tokyo23city-kuchokai.jp/seido/gaiyo_3.html#(1)" TargetMode="External" /><Relationship Id="rId9" Type="http://schemas.openxmlformats.org/officeDocument/2006/relationships/hyperlink" Target="http://www.tokyo23city-kuchokai.jp/seido/gaiyo_2.html#(3)-1" TargetMode="External" /><Relationship Id="rId10" Type="http://schemas.openxmlformats.org/officeDocument/2006/relationships/hyperlink" Target="http://www.tokyo23city-kuchokai.jp/seido/gaiyo_2.html#(3)-2" TargetMode="External" /><Relationship Id="rId11" Type="http://schemas.openxmlformats.org/officeDocument/2006/relationships/hyperlink" Target="http://www.tokyo23city-kuchokai.jp/seido/gaiyo_9.html" TargetMode="External" /><Relationship Id="rId12" Type="http://schemas.openxmlformats.org/officeDocument/2006/relationships/hyperlink" Target="http://www.tokyo23city-kuchokai.jp/seido/gaiyo.html" TargetMode="External" /><Relationship Id="rId13" Type="http://schemas.openxmlformats.org/officeDocument/2006/relationships/hyperlink" Target="http://www.tokyo23city-kuchokai.jp/seido/gaiyo_9.html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2"/>
  <sheetViews>
    <sheetView zoomScaleSheetLayoutView="100" zoomScalePageLayoutView="0" workbookViewId="0" topLeftCell="A1">
      <selection activeCell="G15" sqref="G15"/>
    </sheetView>
  </sheetViews>
  <sheetFormatPr defaultColWidth="10.00390625" defaultRowHeight="15.75" customHeight="1"/>
  <cols>
    <col min="1" max="1" width="6.875" style="1" customWidth="1"/>
    <col min="2" max="2" width="3.75390625" style="1" customWidth="1"/>
    <col min="3" max="3" width="3.00390625" style="1" customWidth="1"/>
    <col min="4" max="4" width="13.875" style="1" customWidth="1"/>
    <col min="5" max="5" width="8.00390625" style="1" customWidth="1"/>
    <col min="6" max="6" width="1.00390625" style="1" customWidth="1"/>
    <col min="7" max="8" width="15.625" style="1" customWidth="1"/>
    <col min="9" max="9" width="14.625" style="1" customWidth="1"/>
    <col min="10" max="10" width="12.625" style="1" customWidth="1"/>
    <col min="11" max="11" width="3.75390625" style="1" customWidth="1"/>
    <col min="12" max="12" width="3.00390625" style="1" customWidth="1"/>
    <col min="13" max="13" width="21.75390625" style="1" customWidth="1"/>
    <col min="14" max="14" width="1.00390625" style="1" customWidth="1"/>
    <col min="15" max="16" width="15.625" style="1" customWidth="1"/>
    <col min="17" max="17" width="15.125" style="1" customWidth="1"/>
    <col min="18" max="18" width="12.50390625" style="1" customWidth="1"/>
    <col min="19" max="20" width="8.00390625" style="1" customWidth="1"/>
    <col min="21" max="21" width="2.00390625" style="1" customWidth="1"/>
    <col min="22" max="22" width="6.00390625" style="1" customWidth="1"/>
    <col min="23" max="23" width="4.00390625" style="1" customWidth="1"/>
    <col min="24" max="16384" width="10.00390625" style="1" customWidth="1"/>
  </cols>
  <sheetData>
    <row r="2" spans="2:18" ht="18" customHeight="1">
      <c r="B2" s="56" t="s">
        <v>142</v>
      </c>
      <c r="C2" s="3"/>
      <c r="D2" s="3"/>
      <c r="E2" s="3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</row>
    <row r="3" spans="2:18" ht="18" customHeight="1">
      <c r="B3" s="4" t="s">
        <v>68</v>
      </c>
      <c r="C3" s="3"/>
      <c r="D3" s="3"/>
      <c r="E3" s="3"/>
      <c r="F3" s="3"/>
      <c r="G3" s="3"/>
      <c r="H3" s="3"/>
      <c r="I3" s="3"/>
      <c r="J3" s="5" t="s">
        <v>0</v>
      </c>
      <c r="K3" s="4" t="s">
        <v>69</v>
      </c>
      <c r="L3" s="3"/>
      <c r="M3" s="3"/>
      <c r="N3" s="3"/>
      <c r="O3" s="3"/>
      <c r="P3" s="3"/>
      <c r="Q3" s="3"/>
      <c r="R3" s="5" t="s">
        <v>0</v>
      </c>
    </row>
    <row r="4" spans="2:18" ht="18" customHeight="1">
      <c r="B4" s="254" t="s">
        <v>62</v>
      </c>
      <c r="C4" s="251"/>
      <c r="D4" s="251"/>
      <c r="E4" s="180"/>
      <c r="F4" s="6"/>
      <c r="G4" s="94" t="s">
        <v>143</v>
      </c>
      <c r="H4" s="169" t="s">
        <v>138</v>
      </c>
      <c r="I4" s="118" t="s">
        <v>70</v>
      </c>
      <c r="J4" s="110" t="s">
        <v>71</v>
      </c>
      <c r="K4" s="250" t="s">
        <v>62</v>
      </c>
      <c r="L4" s="251"/>
      <c r="M4" s="251"/>
      <c r="N4" s="6"/>
      <c r="O4" s="94" t="str">
        <f>$G$4</f>
        <v>平成27年度</v>
      </c>
      <c r="P4" s="160" t="str">
        <f>$G$4</f>
        <v>平成27年度</v>
      </c>
      <c r="Q4" s="118" t="s">
        <v>70</v>
      </c>
      <c r="R4" s="110" t="s">
        <v>71</v>
      </c>
    </row>
    <row r="5" spans="2:18" ht="18" customHeight="1">
      <c r="B5" s="255"/>
      <c r="C5" s="253"/>
      <c r="D5" s="253"/>
      <c r="E5" s="54"/>
      <c r="F5" s="7"/>
      <c r="G5" s="188" t="s">
        <v>126</v>
      </c>
      <c r="H5" s="187" t="s">
        <v>130</v>
      </c>
      <c r="I5" s="119" t="s">
        <v>89</v>
      </c>
      <c r="J5" s="125" t="s">
        <v>99</v>
      </c>
      <c r="K5" s="252"/>
      <c r="L5" s="253"/>
      <c r="M5" s="253"/>
      <c r="N5" s="7"/>
      <c r="O5" s="95" t="s">
        <v>72</v>
      </c>
      <c r="P5" s="148" t="s">
        <v>73</v>
      </c>
      <c r="Q5" s="119" t="s">
        <v>89</v>
      </c>
      <c r="R5" s="125" t="s">
        <v>99</v>
      </c>
    </row>
    <row r="6" spans="2:18" ht="17.25" customHeight="1">
      <c r="B6" s="262" t="s">
        <v>87</v>
      </c>
      <c r="C6" s="235" t="s">
        <v>83</v>
      </c>
      <c r="D6" s="233" t="s">
        <v>59</v>
      </c>
      <c r="E6" s="234"/>
      <c r="F6" s="22"/>
      <c r="G6" s="193">
        <v>1146627916</v>
      </c>
      <c r="H6" s="172">
        <v>1131393154</v>
      </c>
      <c r="I6" s="19">
        <f>G6-H6</f>
        <v>15234762</v>
      </c>
      <c r="J6" s="126">
        <v>1.3</v>
      </c>
      <c r="K6" s="258" t="s">
        <v>87</v>
      </c>
      <c r="L6" s="247" t="s">
        <v>83</v>
      </c>
      <c r="M6" s="53" t="s">
        <v>59</v>
      </c>
      <c r="N6" s="22"/>
      <c r="O6" s="96">
        <f>G6</f>
        <v>1146627916</v>
      </c>
      <c r="P6" s="115">
        <v>1146627916</v>
      </c>
      <c r="Q6" s="19">
        <f>O6-P6</f>
        <v>0</v>
      </c>
      <c r="R6" s="126">
        <f>ROUND(Q6/P6*100,1)</f>
        <v>0</v>
      </c>
    </row>
    <row r="7" spans="2:18" ht="17.25" customHeight="1">
      <c r="B7" s="263"/>
      <c r="C7" s="236"/>
      <c r="D7" s="225" t="s">
        <v>60</v>
      </c>
      <c r="E7" s="226"/>
      <c r="F7" s="15"/>
      <c r="G7" s="194">
        <v>611815649</v>
      </c>
      <c r="H7" s="165">
        <v>643114728</v>
      </c>
      <c r="I7" s="93">
        <f>G7-H7</f>
        <v>-31299079</v>
      </c>
      <c r="J7" s="127">
        <v>-4.9</v>
      </c>
      <c r="K7" s="259"/>
      <c r="L7" s="248"/>
      <c r="M7" s="10" t="s">
        <v>60</v>
      </c>
      <c r="N7" s="15"/>
      <c r="O7" s="58">
        <f aca="true" t="shared" si="0" ref="O7:O24">G7</f>
        <v>611815649</v>
      </c>
      <c r="P7" s="111">
        <v>611815649</v>
      </c>
      <c r="Q7" s="93">
        <f>O7-P7</f>
        <v>0</v>
      </c>
      <c r="R7" s="127">
        <f>ROUND(Q7/P7*100,1)</f>
        <v>0</v>
      </c>
    </row>
    <row r="8" spans="2:18" ht="17.25" customHeight="1">
      <c r="B8" s="263"/>
      <c r="C8" s="236"/>
      <c r="D8" s="225" t="s">
        <v>61</v>
      </c>
      <c r="E8" s="226"/>
      <c r="F8" s="15"/>
      <c r="G8" s="194">
        <v>10019</v>
      </c>
      <c r="H8" s="165">
        <v>12000</v>
      </c>
      <c r="I8" s="93">
        <f aca="true" t="shared" si="1" ref="I8:I45">G8-H8</f>
        <v>-1981</v>
      </c>
      <c r="J8" s="128">
        <v>-16.5</v>
      </c>
      <c r="K8" s="259"/>
      <c r="L8" s="248"/>
      <c r="M8" s="10" t="s">
        <v>61</v>
      </c>
      <c r="N8" s="15"/>
      <c r="O8" s="58">
        <f t="shared" si="0"/>
        <v>10019</v>
      </c>
      <c r="P8" s="111">
        <v>10019</v>
      </c>
      <c r="Q8" s="93">
        <f>O8-P8</f>
        <v>0</v>
      </c>
      <c r="R8" s="128">
        <f>ROUND(Q8/P8*100,1)</f>
        <v>0</v>
      </c>
    </row>
    <row r="9" spans="2:18" ht="17.25" customHeight="1">
      <c r="B9" s="263"/>
      <c r="C9" s="237"/>
      <c r="D9" s="225" t="s">
        <v>81</v>
      </c>
      <c r="E9" s="226"/>
      <c r="F9" s="24"/>
      <c r="G9" s="195">
        <v>1758453584</v>
      </c>
      <c r="H9" s="173">
        <v>1774519882</v>
      </c>
      <c r="I9" s="93">
        <f t="shared" si="1"/>
        <v>-16066298</v>
      </c>
      <c r="J9" s="129">
        <v>-0.9</v>
      </c>
      <c r="K9" s="259"/>
      <c r="L9" s="249"/>
      <c r="M9" s="23" t="s">
        <v>81</v>
      </c>
      <c r="N9" s="24"/>
      <c r="O9" s="97">
        <f t="shared" si="0"/>
        <v>1758453584</v>
      </c>
      <c r="P9" s="112">
        <v>1758453584</v>
      </c>
      <c r="Q9" s="108">
        <f>O9-P9</f>
        <v>0</v>
      </c>
      <c r="R9" s="129">
        <f>ROUND(Q9/P9*100,1)</f>
        <v>0</v>
      </c>
    </row>
    <row r="10" spans="2:18" ht="17.25" customHeight="1">
      <c r="B10" s="264"/>
      <c r="C10" s="219" t="s">
        <v>84</v>
      </c>
      <c r="D10" s="220"/>
      <c r="E10" s="220"/>
      <c r="F10" s="57"/>
      <c r="G10" s="196">
        <v>0.55</v>
      </c>
      <c r="H10" s="174">
        <v>0.55</v>
      </c>
      <c r="I10" s="92" t="s">
        <v>110</v>
      </c>
      <c r="J10" s="130" t="s">
        <v>109</v>
      </c>
      <c r="K10" s="260"/>
      <c r="L10" s="229" t="s">
        <v>84</v>
      </c>
      <c r="M10" s="230"/>
      <c r="N10" s="57"/>
      <c r="O10" s="98">
        <f t="shared" si="0"/>
        <v>0.55</v>
      </c>
      <c r="P10" s="113">
        <v>0.55</v>
      </c>
      <c r="Q10" s="109" t="s">
        <v>8</v>
      </c>
      <c r="R10" s="130" t="s">
        <v>8</v>
      </c>
    </row>
    <row r="11" spans="2:18" ht="17.25" customHeight="1">
      <c r="B11" s="264"/>
      <c r="C11" s="229" t="s">
        <v>85</v>
      </c>
      <c r="D11" s="230"/>
      <c r="E11" s="230"/>
      <c r="F11" s="16"/>
      <c r="G11" s="194">
        <v>967149471</v>
      </c>
      <c r="H11" s="165">
        <v>975985935</v>
      </c>
      <c r="I11" s="93">
        <f t="shared" si="1"/>
        <v>-8836464</v>
      </c>
      <c r="J11" s="131">
        <v>-0.9</v>
      </c>
      <c r="K11" s="260"/>
      <c r="L11" s="229" t="s">
        <v>85</v>
      </c>
      <c r="M11" s="230"/>
      <c r="N11" s="16"/>
      <c r="O11" s="58">
        <f t="shared" si="0"/>
        <v>967149471</v>
      </c>
      <c r="P11" s="147">
        <v>967149471</v>
      </c>
      <c r="Q11" s="93">
        <f aca="true" t="shared" si="2" ref="Q11:Q34">O11-P11</f>
        <v>0</v>
      </c>
      <c r="R11" s="131">
        <f aca="true" t="shared" si="3" ref="R11:R29">ROUND(Q11/P11*100,1)</f>
        <v>0</v>
      </c>
    </row>
    <row r="12" spans="2:18" ht="17.25" customHeight="1">
      <c r="B12" s="264"/>
      <c r="C12" s="219" t="s">
        <v>86</v>
      </c>
      <c r="D12" s="220"/>
      <c r="E12" s="220"/>
      <c r="F12" s="16"/>
      <c r="G12" s="197">
        <v>7107924</v>
      </c>
      <c r="H12" s="175">
        <v>5183911</v>
      </c>
      <c r="I12" s="93">
        <f t="shared" si="1"/>
        <v>1924013</v>
      </c>
      <c r="J12" s="130" t="s">
        <v>109</v>
      </c>
      <c r="K12" s="260"/>
      <c r="L12" s="229" t="s">
        <v>86</v>
      </c>
      <c r="M12" s="230"/>
      <c r="N12" s="16"/>
      <c r="O12" s="99">
        <f t="shared" si="0"/>
        <v>7107924</v>
      </c>
      <c r="P12" s="114">
        <v>7107924</v>
      </c>
      <c r="Q12" s="93">
        <f t="shared" si="2"/>
        <v>0</v>
      </c>
      <c r="R12" s="131">
        <f t="shared" si="3"/>
        <v>0</v>
      </c>
    </row>
    <row r="13" spans="2:18" ht="17.25" customHeight="1">
      <c r="B13" s="264"/>
      <c r="C13" s="225" t="s">
        <v>96</v>
      </c>
      <c r="D13" s="226"/>
      <c r="E13" s="226"/>
      <c r="F13" s="16"/>
      <c r="G13" s="197">
        <v>974257395</v>
      </c>
      <c r="H13" s="175">
        <v>981169846</v>
      </c>
      <c r="I13" s="93">
        <f t="shared" si="1"/>
        <v>-6912451</v>
      </c>
      <c r="J13" s="131">
        <v>-0.7</v>
      </c>
      <c r="K13" s="260"/>
      <c r="L13" s="240" t="s">
        <v>97</v>
      </c>
      <c r="M13" s="241"/>
      <c r="N13" s="16"/>
      <c r="O13" s="99">
        <f t="shared" si="0"/>
        <v>974257395</v>
      </c>
      <c r="P13" s="114">
        <v>974257395</v>
      </c>
      <c r="Q13" s="93">
        <f t="shared" si="2"/>
        <v>0</v>
      </c>
      <c r="R13" s="131">
        <f t="shared" si="3"/>
        <v>0</v>
      </c>
    </row>
    <row r="14" spans="2:18" ht="17.25" customHeight="1">
      <c r="B14" s="264"/>
      <c r="C14" s="238" t="s">
        <v>88</v>
      </c>
      <c r="D14" s="189" t="s">
        <v>120</v>
      </c>
      <c r="E14" s="183" t="s">
        <v>118</v>
      </c>
      <c r="F14" s="16"/>
      <c r="G14" s="194">
        <v>925544525</v>
      </c>
      <c r="H14" s="165">
        <v>932111354</v>
      </c>
      <c r="I14" s="93">
        <f t="shared" si="1"/>
        <v>-6566829</v>
      </c>
      <c r="J14" s="131">
        <v>-0.7</v>
      </c>
      <c r="K14" s="260"/>
      <c r="L14" s="238" t="s">
        <v>88</v>
      </c>
      <c r="M14" s="14" t="s">
        <v>103</v>
      </c>
      <c r="N14" s="16"/>
      <c r="O14" s="58">
        <f t="shared" si="0"/>
        <v>925544525</v>
      </c>
      <c r="P14" s="147">
        <v>925544525</v>
      </c>
      <c r="Q14" s="93">
        <f t="shared" si="2"/>
        <v>0</v>
      </c>
      <c r="R14" s="131">
        <f t="shared" si="3"/>
        <v>0</v>
      </c>
    </row>
    <row r="15" spans="2:18" ht="17.25" customHeight="1">
      <c r="B15" s="265"/>
      <c r="C15" s="239"/>
      <c r="D15" s="190" t="s">
        <v>121</v>
      </c>
      <c r="E15" s="184" t="s">
        <v>119</v>
      </c>
      <c r="F15" s="7"/>
      <c r="G15" s="198">
        <v>48712870</v>
      </c>
      <c r="H15" s="176">
        <v>49058492</v>
      </c>
      <c r="I15" s="120">
        <f t="shared" si="1"/>
        <v>-345622</v>
      </c>
      <c r="J15" s="132">
        <v>-0.7</v>
      </c>
      <c r="K15" s="261"/>
      <c r="L15" s="239"/>
      <c r="M15" s="54" t="s">
        <v>104</v>
      </c>
      <c r="N15" s="7"/>
      <c r="O15" s="95">
        <f t="shared" si="0"/>
        <v>48712870</v>
      </c>
      <c r="P15" s="148">
        <v>48712870</v>
      </c>
      <c r="Q15" s="120">
        <f t="shared" si="2"/>
        <v>0</v>
      </c>
      <c r="R15" s="132">
        <f t="shared" si="3"/>
        <v>0</v>
      </c>
    </row>
    <row r="16" spans="2:18" ht="17.25" customHeight="1">
      <c r="B16" s="256" t="s">
        <v>131</v>
      </c>
      <c r="C16" s="257"/>
      <c r="D16" s="257"/>
      <c r="E16" s="185" t="s">
        <v>2</v>
      </c>
      <c r="F16" s="8"/>
      <c r="G16" s="149">
        <v>1098769037</v>
      </c>
      <c r="H16" s="161">
        <v>990614389</v>
      </c>
      <c r="I16" s="19">
        <f t="shared" si="1"/>
        <v>108154648</v>
      </c>
      <c r="J16" s="126">
        <v>10.9</v>
      </c>
      <c r="K16" s="242" t="s">
        <v>95</v>
      </c>
      <c r="L16" s="243"/>
      <c r="M16" s="243"/>
      <c r="N16" s="8"/>
      <c r="O16" s="136">
        <f>G16</f>
        <v>1098769037</v>
      </c>
      <c r="P16" s="138">
        <v>1098769037</v>
      </c>
      <c r="Q16" s="19">
        <f>O16-P16</f>
        <v>0</v>
      </c>
      <c r="R16" s="126">
        <f t="shared" si="3"/>
        <v>0</v>
      </c>
    </row>
    <row r="17" spans="2:18" ht="17.25" customHeight="1">
      <c r="B17" s="9"/>
      <c r="C17" s="244" t="s">
        <v>74</v>
      </c>
      <c r="D17" s="225" t="s">
        <v>63</v>
      </c>
      <c r="E17" s="226"/>
      <c r="F17" s="11"/>
      <c r="G17" s="101">
        <v>758249864</v>
      </c>
      <c r="H17" s="162">
        <v>732089085</v>
      </c>
      <c r="I17" s="93">
        <f t="shared" si="1"/>
        <v>26160779</v>
      </c>
      <c r="J17" s="131">
        <v>3.6</v>
      </c>
      <c r="K17" s="142"/>
      <c r="L17" s="244" t="s">
        <v>74</v>
      </c>
      <c r="M17" s="10" t="s">
        <v>63</v>
      </c>
      <c r="N17" s="11"/>
      <c r="O17" s="106">
        <f t="shared" si="0"/>
        <v>758249864</v>
      </c>
      <c r="P17" s="116">
        <v>758249864</v>
      </c>
      <c r="Q17" s="93">
        <f t="shared" si="2"/>
        <v>0</v>
      </c>
      <c r="R17" s="131">
        <f t="shared" si="3"/>
        <v>0</v>
      </c>
    </row>
    <row r="18" spans="2:18" ht="17.25" customHeight="1">
      <c r="B18" s="12"/>
      <c r="C18" s="245"/>
      <c r="D18" s="225" t="s">
        <v>64</v>
      </c>
      <c r="E18" s="226"/>
      <c r="F18" s="11"/>
      <c r="G18" s="101">
        <v>2371974</v>
      </c>
      <c r="H18" s="162">
        <v>2310174</v>
      </c>
      <c r="I18" s="93">
        <f t="shared" si="1"/>
        <v>61800</v>
      </c>
      <c r="J18" s="131">
        <v>2.7</v>
      </c>
      <c r="K18" s="143"/>
      <c r="L18" s="245"/>
      <c r="M18" s="10" t="s">
        <v>64</v>
      </c>
      <c r="N18" s="11"/>
      <c r="O18" s="106">
        <f t="shared" si="0"/>
        <v>2371974</v>
      </c>
      <c r="P18" s="116">
        <v>2371974</v>
      </c>
      <c r="Q18" s="93">
        <f t="shared" si="2"/>
        <v>0</v>
      </c>
      <c r="R18" s="131">
        <f t="shared" si="3"/>
        <v>0</v>
      </c>
    </row>
    <row r="19" spans="2:18" ht="17.25" customHeight="1">
      <c r="B19" s="12"/>
      <c r="C19" s="245"/>
      <c r="D19" s="225" t="s">
        <v>65</v>
      </c>
      <c r="E19" s="226"/>
      <c r="F19" s="11"/>
      <c r="G19" s="101">
        <v>65211319</v>
      </c>
      <c r="H19" s="162">
        <v>65427458</v>
      </c>
      <c r="I19" s="93">
        <f t="shared" si="1"/>
        <v>-216139</v>
      </c>
      <c r="J19" s="131">
        <v>-0.3</v>
      </c>
      <c r="K19" s="143"/>
      <c r="L19" s="245"/>
      <c r="M19" s="10" t="s">
        <v>65</v>
      </c>
      <c r="N19" s="11"/>
      <c r="O19" s="106">
        <f t="shared" si="0"/>
        <v>65211319</v>
      </c>
      <c r="P19" s="116">
        <v>65211319</v>
      </c>
      <c r="Q19" s="93">
        <f>O19-P19</f>
        <v>0</v>
      </c>
      <c r="R19" s="131">
        <f t="shared" si="3"/>
        <v>0</v>
      </c>
    </row>
    <row r="20" spans="2:18" ht="17.25" customHeight="1">
      <c r="B20" s="13" t="s">
        <v>75</v>
      </c>
      <c r="C20" s="245"/>
      <c r="D20" s="225" t="s">
        <v>66</v>
      </c>
      <c r="E20" s="226"/>
      <c r="F20" s="11"/>
      <c r="G20" s="101">
        <v>0</v>
      </c>
      <c r="H20" s="162">
        <v>0</v>
      </c>
      <c r="I20" s="93">
        <f t="shared" si="1"/>
        <v>0</v>
      </c>
      <c r="J20" s="130" t="s">
        <v>109</v>
      </c>
      <c r="K20" s="144" t="s">
        <v>75</v>
      </c>
      <c r="L20" s="245"/>
      <c r="M20" s="10" t="s">
        <v>66</v>
      </c>
      <c r="N20" s="11"/>
      <c r="O20" s="106">
        <f t="shared" si="0"/>
        <v>0</v>
      </c>
      <c r="P20" s="116">
        <v>0</v>
      </c>
      <c r="Q20" s="93">
        <f t="shared" si="2"/>
        <v>0</v>
      </c>
      <c r="R20" s="131">
        <v>0</v>
      </c>
    </row>
    <row r="21" spans="2:18" ht="17.25" customHeight="1">
      <c r="B21" s="12"/>
      <c r="C21" s="246"/>
      <c r="D21" s="229" t="s">
        <v>122</v>
      </c>
      <c r="E21" s="230"/>
      <c r="F21" s="11"/>
      <c r="G21" s="101">
        <v>825833157</v>
      </c>
      <c r="H21" s="162">
        <v>799826717</v>
      </c>
      <c r="I21" s="93">
        <f t="shared" si="1"/>
        <v>26006440</v>
      </c>
      <c r="J21" s="131">
        <v>3.3</v>
      </c>
      <c r="K21" s="143"/>
      <c r="L21" s="246"/>
      <c r="M21" s="14" t="s">
        <v>67</v>
      </c>
      <c r="N21" s="11"/>
      <c r="O21" s="106">
        <f t="shared" si="0"/>
        <v>825833157</v>
      </c>
      <c r="P21" s="116">
        <v>825833157</v>
      </c>
      <c r="Q21" s="93">
        <f t="shared" si="2"/>
        <v>0</v>
      </c>
      <c r="R21" s="131">
        <f t="shared" si="3"/>
        <v>0</v>
      </c>
    </row>
    <row r="22" spans="2:18" ht="17.25" customHeight="1">
      <c r="B22" s="12"/>
      <c r="C22" s="225" t="s">
        <v>55</v>
      </c>
      <c r="D22" s="226"/>
      <c r="E22" s="226"/>
      <c r="F22" s="11"/>
      <c r="G22" s="101">
        <v>9837063</v>
      </c>
      <c r="H22" s="162">
        <v>10823186</v>
      </c>
      <c r="I22" s="93">
        <f t="shared" si="1"/>
        <v>-986123</v>
      </c>
      <c r="J22" s="131">
        <v>-9.1</v>
      </c>
      <c r="K22" s="143"/>
      <c r="L22" s="226" t="s">
        <v>55</v>
      </c>
      <c r="M22" s="226"/>
      <c r="N22" s="11"/>
      <c r="O22" s="106">
        <f t="shared" si="0"/>
        <v>9837063</v>
      </c>
      <c r="P22" s="116">
        <v>9837063</v>
      </c>
      <c r="Q22" s="93">
        <f t="shared" si="2"/>
        <v>0</v>
      </c>
      <c r="R22" s="131">
        <f t="shared" si="3"/>
        <v>0</v>
      </c>
    </row>
    <row r="23" spans="2:18" ht="17.25" customHeight="1">
      <c r="B23" s="12"/>
      <c r="C23" s="225" t="s">
        <v>101</v>
      </c>
      <c r="D23" s="226"/>
      <c r="E23" s="226"/>
      <c r="F23" s="11"/>
      <c r="G23" s="101">
        <v>19997296</v>
      </c>
      <c r="H23" s="162">
        <v>11361981</v>
      </c>
      <c r="I23" s="93">
        <f t="shared" si="1"/>
        <v>8635315</v>
      </c>
      <c r="J23" s="131">
        <v>76</v>
      </c>
      <c r="K23" s="143"/>
      <c r="L23" s="226" t="str">
        <f>C23</f>
        <v>配当割交付金</v>
      </c>
      <c r="M23" s="226"/>
      <c r="N23" s="11"/>
      <c r="O23" s="106">
        <f t="shared" si="0"/>
        <v>19997296</v>
      </c>
      <c r="P23" s="116">
        <v>19997296</v>
      </c>
      <c r="Q23" s="93">
        <f t="shared" si="2"/>
        <v>0</v>
      </c>
      <c r="R23" s="131">
        <f t="shared" si="3"/>
        <v>0</v>
      </c>
    </row>
    <row r="24" spans="2:18" ht="17.25" customHeight="1">
      <c r="B24" s="12"/>
      <c r="C24" s="225" t="s">
        <v>102</v>
      </c>
      <c r="D24" s="226"/>
      <c r="E24" s="226"/>
      <c r="F24" s="11"/>
      <c r="G24" s="101">
        <v>12338089</v>
      </c>
      <c r="H24" s="162">
        <v>9306506</v>
      </c>
      <c r="I24" s="93">
        <f t="shared" si="1"/>
        <v>3031583</v>
      </c>
      <c r="J24" s="131">
        <v>32.6</v>
      </c>
      <c r="K24" s="143"/>
      <c r="L24" s="226" t="str">
        <f>C24</f>
        <v>株式等譲渡所得割交付金</v>
      </c>
      <c r="M24" s="226"/>
      <c r="N24" s="11"/>
      <c r="O24" s="106">
        <f t="shared" si="0"/>
        <v>12338089</v>
      </c>
      <c r="P24" s="116">
        <v>12338089</v>
      </c>
      <c r="Q24" s="93">
        <f t="shared" si="2"/>
        <v>0</v>
      </c>
      <c r="R24" s="131">
        <f t="shared" si="3"/>
        <v>0</v>
      </c>
    </row>
    <row r="25" spans="2:18" ht="17.25" customHeight="1">
      <c r="B25" s="12"/>
      <c r="C25" s="225" t="s">
        <v>3</v>
      </c>
      <c r="D25" s="226"/>
      <c r="E25" s="226"/>
      <c r="F25" s="11"/>
      <c r="G25" s="101">
        <v>200061102</v>
      </c>
      <c r="H25" s="162">
        <v>135082038</v>
      </c>
      <c r="I25" s="93">
        <f t="shared" si="1"/>
        <v>64979064</v>
      </c>
      <c r="J25" s="131">
        <v>48.1</v>
      </c>
      <c r="K25" s="143"/>
      <c r="L25" s="226" t="s">
        <v>3</v>
      </c>
      <c r="M25" s="226"/>
      <c r="N25" s="11"/>
      <c r="O25" s="106">
        <f aca="true" t="shared" si="4" ref="O25:O32">G25</f>
        <v>200061102</v>
      </c>
      <c r="P25" s="116">
        <v>200061102</v>
      </c>
      <c r="Q25" s="93">
        <f t="shared" si="2"/>
        <v>0</v>
      </c>
      <c r="R25" s="131">
        <f t="shared" si="3"/>
        <v>0</v>
      </c>
    </row>
    <row r="26" spans="2:18" ht="17.25" customHeight="1">
      <c r="B26" s="12"/>
      <c r="C26" s="225" t="s">
        <v>90</v>
      </c>
      <c r="D26" s="226"/>
      <c r="E26" s="226"/>
      <c r="F26" s="11"/>
      <c r="G26" s="101">
        <v>32880</v>
      </c>
      <c r="H26" s="162">
        <v>36015</v>
      </c>
      <c r="I26" s="93">
        <f t="shared" si="1"/>
        <v>-3135</v>
      </c>
      <c r="J26" s="191">
        <v>-8.7</v>
      </c>
      <c r="K26" s="143"/>
      <c r="L26" s="226" t="s">
        <v>90</v>
      </c>
      <c r="M26" s="226"/>
      <c r="N26" s="11"/>
      <c r="O26" s="106">
        <f t="shared" si="4"/>
        <v>32880</v>
      </c>
      <c r="P26" s="116">
        <v>32880</v>
      </c>
      <c r="Q26" s="93">
        <f t="shared" si="2"/>
        <v>0</v>
      </c>
      <c r="R26" s="131">
        <f t="shared" si="3"/>
        <v>0</v>
      </c>
    </row>
    <row r="27" spans="2:18" ht="17.25" customHeight="1">
      <c r="B27" s="12"/>
      <c r="C27" s="225" t="s">
        <v>4</v>
      </c>
      <c r="D27" s="226"/>
      <c r="E27" s="226"/>
      <c r="F27" s="11"/>
      <c r="G27" s="101">
        <v>3166415</v>
      </c>
      <c r="H27" s="162">
        <v>3835119</v>
      </c>
      <c r="I27" s="93">
        <f t="shared" si="1"/>
        <v>-668704</v>
      </c>
      <c r="J27" s="192">
        <v>-17.4</v>
      </c>
      <c r="K27" s="143"/>
      <c r="L27" s="226" t="s">
        <v>4</v>
      </c>
      <c r="M27" s="226"/>
      <c r="N27" s="11"/>
      <c r="O27" s="106">
        <f t="shared" si="4"/>
        <v>3166415</v>
      </c>
      <c r="P27" s="116">
        <v>3166415</v>
      </c>
      <c r="Q27" s="93">
        <f t="shared" si="2"/>
        <v>0</v>
      </c>
      <c r="R27" s="131">
        <f t="shared" si="3"/>
        <v>0</v>
      </c>
    </row>
    <row r="28" spans="2:18" ht="17.25" customHeight="1">
      <c r="B28" s="12"/>
      <c r="C28" s="225" t="s">
        <v>137</v>
      </c>
      <c r="D28" s="226"/>
      <c r="E28" s="226"/>
      <c r="F28" s="11"/>
      <c r="G28" s="101">
        <v>3796903</v>
      </c>
      <c r="H28" s="162">
        <v>3985594</v>
      </c>
      <c r="I28" s="93">
        <f t="shared" si="1"/>
        <v>-188691</v>
      </c>
      <c r="J28" s="191">
        <v>-4.7</v>
      </c>
      <c r="K28" s="143"/>
      <c r="L28" s="226" t="s">
        <v>137</v>
      </c>
      <c r="M28" s="226"/>
      <c r="N28" s="11"/>
      <c r="O28" s="106">
        <f t="shared" si="4"/>
        <v>3796903</v>
      </c>
      <c r="P28" s="116">
        <v>3796903</v>
      </c>
      <c r="Q28" s="93">
        <f t="shared" si="2"/>
        <v>0</v>
      </c>
      <c r="R28" s="131">
        <f t="shared" si="3"/>
        <v>0</v>
      </c>
    </row>
    <row r="29" spans="2:18" ht="17.25" customHeight="1">
      <c r="B29" s="12"/>
      <c r="C29" s="229" t="s">
        <v>51</v>
      </c>
      <c r="D29" s="230"/>
      <c r="E29" s="230"/>
      <c r="F29" s="15"/>
      <c r="G29" s="101">
        <v>1075062905</v>
      </c>
      <c r="H29" s="162">
        <v>974257156</v>
      </c>
      <c r="I29" s="93">
        <f t="shared" si="1"/>
        <v>100805749</v>
      </c>
      <c r="J29" s="192">
        <v>10.3</v>
      </c>
      <c r="K29" s="143"/>
      <c r="L29" s="226" t="s">
        <v>51</v>
      </c>
      <c r="M29" s="226"/>
      <c r="N29" s="15"/>
      <c r="O29" s="106">
        <f t="shared" si="4"/>
        <v>1075062905</v>
      </c>
      <c r="P29" s="116">
        <v>1075062905</v>
      </c>
      <c r="Q29" s="93">
        <f t="shared" si="2"/>
        <v>0</v>
      </c>
      <c r="R29" s="131">
        <f t="shared" si="3"/>
        <v>0</v>
      </c>
    </row>
    <row r="30" spans="2:18" ht="17.25" customHeight="1">
      <c r="B30" s="13" t="s">
        <v>76</v>
      </c>
      <c r="C30" s="231" t="s">
        <v>111</v>
      </c>
      <c r="D30" s="232"/>
      <c r="E30" s="232"/>
      <c r="F30" s="15"/>
      <c r="G30" s="101">
        <v>4034129</v>
      </c>
      <c r="H30" s="162">
        <v>4092299</v>
      </c>
      <c r="I30" s="93">
        <f t="shared" si="1"/>
        <v>-58170</v>
      </c>
      <c r="J30" s="192">
        <v>-1.4</v>
      </c>
      <c r="K30" s="144" t="s">
        <v>76</v>
      </c>
      <c r="L30" s="231" t="s">
        <v>111</v>
      </c>
      <c r="M30" s="232"/>
      <c r="N30" s="15"/>
      <c r="O30" s="106">
        <f t="shared" si="4"/>
        <v>4034129</v>
      </c>
      <c r="P30" s="116">
        <v>4034129</v>
      </c>
      <c r="Q30" s="93">
        <f t="shared" si="2"/>
        <v>0</v>
      </c>
      <c r="R30" s="131">
        <f aca="true" t="shared" si="5" ref="R30:R39">ROUND(Q30/P30*100,1)</f>
        <v>0</v>
      </c>
    </row>
    <row r="31" spans="2:18" ht="17.25" customHeight="1">
      <c r="B31" s="12"/>
      <c r="C31" s="225" t="s">
        <v>54</v>
      </c>
      <c r="D31" s="226"/>
      <c r="E31" s="226"/>
      <c r="F31" s="15"/>
      <c r="G31" s="101">
        <v>9180136</v>
      </c>
      <c r="H31" s="162">
        <v>9239443</v>
      </c>
      <c r="I31" s="93">
        <f t="shared" si="1"/>
        <v>-59307</v>
      </c>
      <c r="J31" s="192">
        <v>-0.6</v>
      </c>
      <c r="K31" s="143"/>
      <c r="L31" s="226" t="s">
        <v>54</v>
      </c>
      <c r="M31" s="226"/>
      <c r="N31" s="15"/>
      <c r="O31" s="106">
        <f t="shared" si="4"/>
        <v>9180136</v>
      </c>
      <c r="P31" s="116">
        <v>9180136</v>
      </c>
      <c r="Q31" s="93">
        <f t="shared" si="2"/>
        <v>0</v>
      </c>
      <c r="R31" s="131">
        <f t="shared" si="5"/>
        <v>0</v>
      </c>
    </row>
    <row r="32" spans="2:18" ht="17.25" customHeight="1">
      <c r="B32" s="12"/>
      <c r="C32" s="225" t="s">
        <v>91</v>
      </c>
      <c r="D32" s="226"/>
      <c r="E32" s="226"/>
      <c r="F32" s="15"/>
      <c r="G32" s="101">
        <v>807947</v>
      </c>
      <c r="H32" s="162">
        <v>739398</v>
      </c>
      <c r="I32" s="93">
        <f t="shared" si="1"/>
        <v>68549</v>
      </c>
      <c r="J32" s="191">
        <v>9.3</v>
      </c>
      <c r="K32" s="143"/>
      <c r="L32" s="226" t="s">
        <v>91</v>
      </c>
      <c r="M32" s="226"/>
      <c r="N32" s="15"/>
      <c r="O32" s="106">
        <f t="shared" si="4"/>
        <v>807947</v>
      </c>
      <c r="P32" s="116">
        <v>807947</v>
      </c>
      <c r="Q32" s="93">
        <f t="shared" si="2"/>
        <v>0</v>
      </c>
      <c r="R32" s="131">
        <f t="shared" si="5"/>
        <v>0</v>
      </c>
    </row>
    <row r="33" spans="2:18" ht="17.25" customHeight="1">
      <c r="B33" s="12"/>
      <c r="C33" s="225" t="s">
        <v>5</v>
      </c>
      <c r="D33" s="226"/>
      <c r="E33" s="226"/>
      <c r="F33" s="15"/>
      <c r="G33" s="101">
        <v>1205880</v>
      </c>
      <c r="H33" s="162">
        <v>1251346</v>
      </c>
      <c r="I33" s="93">
        <f t="shared" si="1"/>
        <v>-45466</v>
      </c>
      <c r="J33" s="192">
        <v>-3.6</v>
      </c>
      <c r="K33" s="143"/>
      <c r="L33" s="226" t="s">
        <v>105</v>
      </c>
      <c r="M33" s="226"/>
      <c r="N33" s="15"/>
      <c r="O33" s="106">
        <f>G33</f>
        <v>1205880</v>
      </c>
      <c r="P33" s="106">
        <v>1205880</v>
      </c>
      <c r="Q33" s="116">
        <f t="shared" si="2"/>
        <v>0</v>
      </c>
      <c r="R33" s="131">
        <f t="shared" si="5"/>
        <v>0</v>
      </c>
    </row>
    <row r="34" spans="2:18" ht="17.25" customHeight="1">
      <c r="B34" s="12"/>
      <c r="C34" s="229" t="s">
        <v>123</v>
      </c>
      <c r="D34" s="230"/>
      <c r="E34" s="230"/>
      <c r="F34" s="16"/>
      <c r="G34" s="101">
        <v>1090290997</v>
      </c>
      <c r="H34" s="162">
        <v>989579642</v>
      </c>
      <c r="I34" s="93">
        <f t="shared" si="1"/>
        <v>100711355</v>
      </c>
      <c r="J34" s="192">
        <v>10.2</v>
      </c>
      <c r="K34" s="143"/>
      <c r="L34" s="266" t="s">
        <v>56</v>
      </c>
      <c r="M34" s="267"/>
      <c r="N34" s="16"/>
      <c r="O34" s="106">
        <f>SUM(O29:O33)</f>
        <v>1090290997</v>
      </c>
      <c r="P34" s="116">
        <v>1090290997</v>
      </c>
      <c r="Q34" s="93">
        <f t="shared" si="2"/>
        <v>0</v>
      </c>
      <c r="R34" s="131">
        <f t="shared" si="5"/>
        <v>0</v>
      </c>
    </row>
    <row r="35" spans="2:18" ht="17.25" customHeight="1">
      <c r="B35" s="207"/>
      <c r="C35" s="225" t="s">
        <v>139</v>
      </c>
      <c r="D35" s="226"/>
      <c r="E35" s="226"/>
      <c r="F35" s="15"/>
      <c r="G35" s="101">
        <v>-5172327</v>
      </c>
      <c r="H35" s="162">
        <v>-2603369</v>
      </c>
      <c r="I35" s="93">
        <f>G35-H35</f>
        <v>-2568958</v>
      </c>
      <c r="J35" s="208" t="s">
        <v>109</v>
      </c>
      <c r="K35" s="207"/>
      <c r="L35" s="225" t="s">
        <v>139</v>
      </c>
      <c r="M35" s="226"/>
      <c r="N35" s="226"/>
      <c r="O35" s="209">
        <f>G35</f>
        <v>-5172327</v>
      </c>
      <c r="P35" s="210">
        <v>-5172327</v>
      </c>
      <c r="Q35" s="211">
        <f>O35-P35</f>
        <v>0</v>
      </c>
      <c r="R35" s="212">
        <f>ROUND(Q35/P35*100,1)</f>
        <v>0</v>
      </c>
    </row>
    <row r="36" spans="2:18" ht="17.25" customHeight="1">
      <c r="B36" s="156"/>
      <c r="C36" s="227" t="s">
        <v>140</v>
      </c>
      <c r="D36" s="228"/>
      <c r="E36" s="228"/>
      <c r="F36" s="153"/>
      <c r="G36" s="154">
        <v>13650367</v>
      </c>
      <c r="H36" s="163">
        <v>3638116</v>
      </c>
      <c r="I36" s="152">
        <f t="shared" si="1"/>
        <v>10012251</v>
      </c>
      <c r="J36" s="214">
        <v>275.2</v>
      </c>
      <c r="K36" s="156"/>
      <c r="L36" s="281" t="s">
        <v>140</v>
      </c>
      <c r="M36" s="282"/>
      <c r="N36" s="282"/>
      <c r="O36" s="213">
        <f>G36</f>
        <v>13650367</v>
      </c>
      <c r="P36" s="158">
        <v>13650367</v>
      </c>
      <c r="Q36" s="157">
        <f>O36-P36</f>
        <v>0</v>
      </c>
      <c r="R36" s="214">
        <v>0</v>
      </c>
    </row>
    <row r="37" spans="2:18" ht="17.25" customHeight="1">
      <c r="B37" s="277" t="s">
        <v>127</v>
      </c>
      <c r="C37" s="278"/>
      <c r="D37" s="278"/>
      <c r="E37" s="186" t="s">
        <v>124</v>
      </c>
      <c r="F37" s="62"/>
      <c r="G37" s="102">
        <v>1996121958</v>
      </c>
      <c r="H37" s="164">
        <v>1890802047</v>
      </c>
      <c r="I37" s="61">
        <f t="shared" si="1"/>
        <v>105319911</v>
      </c>
      <c r="J37" s="201">
        <v>5.6</v>
      </c>
      <c r="K37" s="145" t="s">
        <v>106</v>
      </c>
      <c r="L37" s="18"/>
      <c r="M37" s="19"/>
      <c r="N37" s="8"/>
      <c r="O37" s="136">
        <f>G37</f>
        <v>1996121958</v>
      </c>
      <c r="P37" s="138">
        <v>2024313562</v>
      </c>
      <c r="Q37" s="19">
        <f>O37-P37</f>
        <v>-28191604</v>
      </c>
      <c r="R37" s="126">
        <f t="shared" si="5"/>
        <v>-1.4</v>
      </c>
    </row>
    <row r="38" spans="2:18" ht="17.25" customHeight="1">
      <c r="B38" s="60" t="s">
        <v>77</v>
      </c>
      <c r="C38" s="225" t="s">
        <v>52</v>
      </c>
      <c r="D38" s="226"/>
      <c r="E38" s="226"/>
      <c r="F38" s="11"/>
      <c r="G38" s="103">
        <v>1697107247</v>
      </c>
      <c r="H38" s="165">
        <v>1651399106</v>
      </c>
      <c r="I38" s="93">
        <f t="shared" si="1"/>
        <v>45708141</v>
      </c>
      <c r="J38" s="202">
        <v>2.8</v>
      </c>
      <c r="K38" s="60" t="s">
        <v>77</v>
      </c>
      <c r="L38" s="225" t="s">
        <v>52</v>
      </c>
      <c r="M38" s="226"/>
      <c r="N38" s="11"/>
      <c r="O38" s="58">
        <f aca="true" t="shared" si="6" ref="O38:O45">G38</f>
        <v>1697107247</v>
      </c>
      <c r="P38" s="111">
        <v>1722922501</v>
      </c>
      <c r="Q38" s="93">
        <f>O38-P38</f>
        <v>-25815254</v>
      </c>
      <c r="R38" s="131">
        <f t="shared" si="5"/>
        <v>-1.5</v>
      </c>
    </row>
    <row r="39" spans="2:18" ht="17.25" customHeight="1">
      <c r="B39" s="63" t="s">
        <v>78</v>
      </c>
      <c r="C39" s="216" t="s">
        <v>53</v>
      </c>
      <c r="D39" s="217"/>
      <c r="E39" s="217"/>
      <c r="F39" s="64"/>
      <c r="G39" s="104">
        <v>299014711</v>
      </c>
      <c r="H39" s="166">
        <v>239402941</v>
      </c>
      <c r="I39" s="121">
        <f t="shared" si="1"/>
        <v>59611770</v>
      </c>
      <c r="J39" s="203">
        <v>24.9</v>
      </c>
      <c r="K39" s="146" t="s">
        <v>78</v>
      </c>
      <c r="L39" s="223" t="s">
        <v>53</v>
      </c>
      <c r="M39" s="224"/>
      <c r="N39" s="20"/>
      <c r="O39" s="137">
        <f t="shared" si="6"/>
        <v>299014711</v>
      </c>
      <c r="P39" s="139">
        <v>301391061</v>
      </c>
      <c r="Q39" s="124">
        <f>O39-P39</f>
        <v>-2376350</v>
      </c>
      <c r="R39" s="141">
        <f t="shared" si="5"/>
        <v>-0.8</v>
      </c>
    </row>
    <row r="40" spans="2:18" ht="17.25" customHeight="1">
      <c r="B40" s="279" t="s">
        <v>125</v>
      </c>
      <c r="C40" s="280"/>
      <c r="D40" s="280"/>
      <c r="E40" s="215" t="s">
        <v>141</v>
      </c>
      <c r="F40" s="21"/>
      <c r="G40" s="100">
        <v>897352921</v>
      </c>
      <c r="H40" s="161">
        <v>900187658</v>
      </c>
      <c r="I40" s="122" t="s">
        <v>109</v>
      </c>
      <c r="J40" s="204" t="s">
        <v>109</v>
      </c>
      <c r="K40" s="145" t="s">
        <v>92</v>
      </c>
      <c r="L40" s="18"/>
      <c r="M40" s="18"/>
      <c r="N40" s="21"/>
      <c r="O40" s="136">
        <f t="shared" si="6"/>
        <v>897352921</v>
      </c>
      <c r="P40" s="138">
        <v>925544525</v>
      </c>
      <c r="Q40" s="134" t="s">
        <v>8</v>
      </c>
      <c r="R40" s="134" t="s">
        <v>8</v>
      </c>
    </row>
    <row r="41" spans="2:18" ht="17.25" customHeight="1">
      <c r="B41" s="286" t="s">
        <v>79</v>
      </c>
      <c r="C41" s="225" t="s">
        <v>93</v>
      </c>
      <c r="D41" s="226"/>
      <c r="E41" s="226"/>
      <c r="F41" s="15"/>
      <c r="G41" s="150">
        <v>907896933</v>
      </c>
      <c r="H41" s="167">
        <v>909198569</v>
      </c>
      <c r="I41" s="93">
        <f t="shared" si="1"/>
        <v>-1301636</v>
      </c>
      <c r="J41" s="202">
        <v>-0.1</v>
      </c>
      <c r="K41" s="273" t="s">
        <v>79</v>
      </c>
      <c r="L41" s="225" t="s">
        <v>93</v>
      </c>
      <c r="M41" s="226"/>
      <c r="N41" s="15"/>
      <c r="O41" s="58">
        <f t="shared" si="6"/>
        <v>907896933</v>
      </c>
      <c r="P41" s="170" t="s">
        <v>8</v>
      </c>
      <c r="Q41" s="92" t="s">
        <v>8</v>
      </c>
      <c r="R41" s="140" t="s">
        <v>8</v>
      </c>
    </row>
    <row r="42" spans="2:18" ht="17.25" customHeight="1">
      <c r="B42" s="287"/>
      <c r="C42" s="223" t="s">
        <v>94</v>
      </c>
      <c r="D42" s="224"/>
      <c r="E42" s="224"/>
      <c r="F42" s="17"/>
      <c r="G42" s="151">
        <v>10544012</v>
      </c>
      <c r="H42" s="168">
        <v>9010911</v>
      </c>
      <c r="I42" s="155">
        <f>G42-H42</f>
        <v>1533101</v>
      </c>
      <c r="J42" s="203">
        <v>17</v>
      </c>
      <c r="K42" s="274"/>
      <c r="L42" s="223" t="s">
        <v>94</v>
      </c>
      <c r="M42" s="224"/>
      <c r="N42" s="17"/>
      <c r="O42" s="137">
        <f t="shared" si="6"/>
        <v>10544012</v>
      </c>
      <c r="P42" s="171" t="s">
        <v>8</v>
      </c>
      <c r="Q42" s="123" t="s">
        <v>8</v>
      </c>
      <c r="R42" s="135" t="s">
        <v>8</v>
      </c>
    </row>
    <row r="43" spans="2:18" ht="17.25" customHeight="1">
      <c r="B43" s="283" t="s">
        <v>98</v>
      </c>
      <c r="C43" s="221" t="s">
        <v>132</v>
      </c>
      <c r="D43" s="222"/>
      <c r="E43" s="222"/>
      <c r="F43" s="22"/>
      <c r="G43" s="159">
        <v>907896933</v>
      </c>
      <c r="H43" s="177">
        <v>909198569</v>
      </c>
      <c r="I43" s="19">
        <f t="shared" si="1"/>
        <v>-1301636</v>
      </c>
      <c r="J43" s="205">
        <v>-0.1</v>
      </c>
      <c r="K43" s="268" t="s">
        <v>98</v>
      </c>
      <c r="L43" s="271" t="s">
        <v>57</v>
      </c>
      <c r="M43" s="272"/>
      <c r="N43" s="22"/>
      <c r="O43" s="105">
        <f t="shared" si="6"/>
        <v>907896933</v>
      </c>
      <c r="P43" s="115">
        <v>925544525</v>
      </c>
      <c r="Q43" s="19">
        <f>O43-P43</f>
        <v>-17647592</v>
      </c>
      <c r="R43" s="126">
        <f>ROUND(Q43/P43*100,1)</f>
        <v>-1.9</v>
      </c>
    </row>
    <row r="44" spans="2:18" ht="17.25" customHeight="1">
      <c r="B44" s="284"/>
      <c r="C44" s="219" t="s">
        <v>133</v>
      </c>
      <c r="D44" s="220"/>
      <c r="E44" s="220"/>
      <c r="F44" s="15"/>
      <c r="G44" s="199">
        <v>48712870</v>
      </c>
      <c r="H44" s="162">
        <v>49058492</v>
      </c>
      <c r="I44" s="93">
        <f t="shared" si="1"/>
        <v>-345622</v>
      </c>
      <c r="J44" s="202">
        <v>-0.7</v>
      </c>
      <c r="K44" s="269"/>
      <c r="L44" s="225" t="s">
        <v>58</v>
      </c>
      <c r="M44" s="226"/>
      <c r="N44" s="15"/>
      <c r="O44" s="106">
        <f t="shared" si="6"/>
        <v>48712870</v>
      </c>
      <c r="P44" s="116">
        <v>48712870</v>
      </c>
      <c r="Q44" s="93">
        <f>O44-P44</f>
        <v>0</v>
      </c>
      <c r="R44" s="131">
        <f>ROUND(Q44/P44*100,1)</f>
        <v>0</v>
      </c>
    </row>
    <row r="45" spans="2:18" ht="17.25" customHeight="1">
      <c r="B45" s="285"/>
      <c r="C45" s="275" t="s">
        <v>80</v>
      </c>
      <c r="D45" s="276"/>
      <c r="E45" s="276"/>
      <c r="F45" s="17"/>
      <c r="G45" s="200">
        <v>956609803</v>
      </c>
      <c r="H45" s="178">
        <v>958257061</v>
      </c>
      <c r="I45" s="124">
        <f t="shared" si="1"/>
        <v>-1647258</v>
      </c>
      <c r="J45" s="203">
        <v>-0.2</v>
      </c>
      <c r="K45" s="270"/>
      <c r="L45" s="223" t="s">
        <v>80</v>
      </c>
      <c r="M45" s="224"/>
      <c r="N45" s="17"/>
      <c r="O45" s="107">
        <f t="shared" si="6"/>
        <v>956609803</v>
      </c>
      <c r="P45" s="117">
        <v>974257395</v>
      </c>
      <c r="Q45" s="124">
        <f>O45-P45</f>
        <v>-17647592</v>
      </c>
      <c r="R45" s="133">
        <f>ROUND(Q45/P45*100,1)</f>
        <v>-1.8</v>
      </c>
    </row>
    <row r="46" spans="2:9" ht="13.5">
      <c r="B46" s="179"/>
      <c r="C46" s="179"/>
      <c r="D46" s="179"/>
      <c r="E46" s="179"/>
      <c r="F46" s="179"/>
      <c r="G46" s="179"/>
      <c r="H46" s="179"/>
      <c r="I46" s="179"/>
    </row>
    <row r="47" spans="2:17" ht="18" customHeight="1">
      <c r="B47" s="27" t="s">
        <v>128</v>
      </c>
      <c r="C47" s="25"/>
      <c r="D47" s="26"/>
      <c r="E47" s="26"/>
      <c r="F47" s="27"/>
      <c r="G47" s="27"/>
      <c r="H47" s="27"/>
      <c r="I47" s="27"/>
      <c r="J47" s="27"/>
      <c r="K47" s="25"/>
      <c r="L47" s="26"/>
      <c r="M47" s="26"/>
      <c r="N47" s="27"/>
      <c r="O47" s="27"/>
      <c r="P47" s="27"/>
      <c r="Q47" s="27"/>
    </row>
    <row r="48" spans="5:9" ht="15.75" customHeight="1">
      <c r="E48" s="181" t="s">
        <v>116</v>
      </c>
      <c r="F48" s="218" t="s">
        <v>117</v>
      </c>
      <c r="G48" s="218"/>
      <c r="H48" s="218"/>
      <c r="I48" s="218"/>
    </row>
    <row r="49" ht="15.75" customHeight="1">
      <c r="B49" s="1" t="s">
        <v>136</v>
      </c>
    </row>
    <row r="50" spans="5:9" ht="15.75" customHeight="1">
      <c r="E50" s="181" t="s">
        <v>135</v>
      </c>
      <c r="F50" s="218" t="s">
        <v>134</v>
      </c>
      <c r="G50" s="218"/>
      <c r="H50" s="218"/>
      <c r="I50" s="218"/>
    </row>
    <row r="52" ht="15.75" customHeight="1">
      <c r="B52" s="1" t="s">
        <v>129</v>
      </c>
    </row>
  </sheetData>
  <sheetProtection/>
  <mergeCells count="81">
    <mergeCell ref="C38:E38"/>
    <mergeCell ref="C45:E45"/>
    <mergeCell ref="B37:D37"/>
    <mergeCell ref="B40:D40"/>
    <mergeCell ref="L44:M44"/>
    <mergeCell ref="C35:E35"/>
    <mergeCell ref="L35:N35"/>
    <mergeCell ref="L36:N36"/>
    <mergeCell ref="B43:B45"/>
    <mergeCell ref="B41:B42"/>
    <mergeCell ref="L32:M32"/>
    <mergeCell ref="L33:M33"/>
    <mergeCell ref="L30:M30"/>
    <mergeCell ref="L45:M45"/>
    <mergeCell ref="K43:K45"/>
    <mergeCell ref="L43:M43"/>
    <mergeCell ref="K41:K42"/>
    <mergeCell ref="L41:M41"/>
    <mergeCell ref="L42:M42"/>
    <mergeCell ref="K4:M5"/>
    <mergeCell ref="B4:D5"/>
    <mergeCell ref="B16:D16"/>
    <mergeCell ref="L28:M28"/>
    <mergeCell ref="L27:M27"/>
    <mergeCell ref="C17:C21"/>
    <mergeCell ref="L24:M24"/>
    <mergeCell ref="L25:M25"/>
    <mergeCell ref="K6:K15"/>
    <mergeCell ref="B6:B15"/>
    <mergeCell ref="L39:M39"/>
    <mergeCell ref="L23:M23"/>
    <mergeCell ref="K16:M16"/>
    <mergeCell ref="L17:L21"/>
    <mergeCell ref="L22:M22"/>
    <mergeCell ref="L6:L9"/>
    <mergeCell ref="L29:M29"/>
    <mergeCell ref="L26:M26"/>
    <mergeCell ref="L38:M38"/>
    <mergeCell ref="L34:M34"/>
    <mergeCell ref="L10:M10"/>
    <mergeCell ref="L12:M12"/>
    <mergeCell ref="L13:M13"/>
    <mergeCell ref="L14:L15"/>
    <mergeCell ref="L11:M11"/>
    <mergeCell ref="L31:M31"/>
    <mergeCell ref="C6:C9"/>
    <mergeCell ref="C14:C15"/>
    <mergeCell ref="D8:E8"/>
    <mergeCell ref="D7:E7"/>
    <mergeCell ref="D21:E21"/>
    <mergeCell ref="D20:E20"/>
    <mergeCell ref="D19:E19"/>
    <mergeCell ref="D18:E18"/>
    <mergeCell ref="D17:E17"/>
    <mergeCell ref="C26:E26"/>
    <mergeCell ref="C24:E24"/>
    <mergeCell ref="C29:E29"/>
    <mergeCell ref="C25:E25"/>
    <mergeCell ref="D6:E6"/>
    <mergeCell ref="C13:E13"/>
    <mergeCell ref="C12:E12"/>
    <mergeCell ref="C11:E11"/>
    <mergeCell ref="C10:E10"/>
    <mergeCell ref="D9:E9"/>
    <mergeCell ref="C23:E23"/>
    <mergeCell ref="C22:E22"/>
    <mergeCell ref="C36:E36"/>
    <mergeCell ref="C34:E34"/>
    <mergeCell ref="C33:E33"/>
    <mergeCell ref="C32:E32"/>
    <mergeCell ref="C31:E31"/>
    <mergeCell ref="C30:E30"/>
    <mergeCell ref="C28:E28"/>
    <mergeCell ref="C27:E27"/>
    <mergeCell ref="C39:E39"/>
    <mergeCell ref="F48:I48"/>
    <mergeCell ref="F50:I50"/>
    <mergeCell ref="C44:E44"/>
    <mergeCell ref="C43:E43"/>
    <mergeCell ref="C42:E42"/>
    <mergeCell ref="C41:E41"/>
  </mergeCells>
  <hyperlinks>
    <hyperlink ref="G5" r:id="rId1" display="   当初算定"/>
    <hyperlink ref="C6:C9" r:id="rId2" display="調整税等"/>
    <hyperlink ref="C10:E10" r:id="rId3" display="条例で定める割合"/>
    <hyperlink ref="C12:E12" r:id="rId4" display="精　　算　　分"/>
    <hyperlink ref="D14" r:id="rId5" display="普通交付金分"/>
    <hyperlink ref="D15" r:id="rId6" display="特別交付金分"/>
    <hyperlink ref="B16:D16" r:id="rId7" display=" 基 準 財 政 収 入 額"/>
    <hyperlink ref="B37:D37" r:id="rId8" display=" 基 準 財 政 需 要 額"/>
    <hyperlink ref="C43:E43" r:id="rId9" display="普通交付金"/>
    <hyperlink ref="C44:E44" r:id="rId10" display="特別交付金"/>
    <hyperlink ref="F50" r:id="rId11" display="http://www.tokyo23city-kuchokai.jp/seido/gaiyo_9.html"/>
    <hyperlink ref="F48" r:id="rId12" display="http://www.tokyo23city-kuchokai.jp/seido/gaiyo.html"/>
    <hyperlink ref="F50:I50" r:id="rId13" display="http://www.tokyo23city-kuchokai.jp/seido/gaiyo_9.html"/>
  </hyperlinks>
  <printOptions/>
  <pageMargins left="0.5511811023622047" right="0.5905511811023623" top="0.58" bottom="0.4330708661417323" header="0.5118110236220472" footer="0.1968503937007874"/>
  <pageSetup firstPageNumber="2" useFirstPageNumber="1" horizontalDpi="300" verticalDpi="300" orientation="portrait" paperSize="9" r:id="rId15"/>
  <colBreaks count="1" manualBreakCount="1">
    <brk id="10" min="1" max="48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5" zoomScaleNormal="75" zoomScaleSheetLayoutView="100" zoomScalePageLayoutView="0" workbookViewId="0" topLeftCell="A1">
      <selection activeCell="H10" sqref="H10"/>
    </sheetView>
  </sheetViews>
  <sheetFormatPr defaultColWidth="8.00390625" defaultRowHeight="12.75" customHeight="1"/>
  <cols>
    <col min="1" max="1" width="8.75390625" style="1" customWidth="1"/>
    <col min="2" max="3" width="25.625" style="30" customWidth="1"/>
    <col min="4" max="5" width="25.625" style="1" customWidth="1"/>
    <col min="6" max="6" width="25.625" style="30" customWidth="1"/>
    <col min="7" max="7" width="5.125" style="29" customWidth="1"/>
    <col min="8" max="8" width="15.00390625" style="1" customWidth="1"/>
    <col min="9" max="16384" width="8.00390625" style="1" customWidth="1"/>
  </cols>
  <sheetData>
    <row r="1" spans="1:6" ht="20.25" customHeight="1">
      <c r="A1" s="55" t="s">
        <v>144</v>
      </c>
      <c r="B1" s="28"/>
      <c r="C1" s="28"/>
      <c r="F1" s="28"/>
    </row>
    <row r="2" spans="1:8" ht="20.25" customHeight="1">
      <c r="A2" s="28"/>
      <c r="B2" s="28"/>
      <c r="C2" s="28"/>
      <c r="D2" s="30"/>
      <c r="E2" s="30"/>
      <c r="F2" s="28"/>
      <c r="G2" s="31" t="s">
        <v>9</v>
      </c>
      <c r="H2" s="28"/>
    </row>
    <row r="3" spans="1:8" ht="20.25" customHeight="1">
      <c r="A3" s="80"/>
      <c r="B3" s="289" t="s">
        <v>112</v>
      </c>
      <c r="C3" s="291" t="s">
        <v>113</v>
      </c>
      <c r="D3" s="206" t="s">
        <v>6</v>
      </c>
      <c r="E3" s="32" t="s">
        <v>7</v>
      </c>
      <c r="F3" s="59"/>
      <c r="G3" s="33"/>
      <c r="H3" s="28"/>
    </row>
    <row r="4" spans="1:7" ht="13.5" customHeight="1">
      <c r="A4" s="81" t="s">
        <v>10</v>
      </c>
      <c r="B4" s="290"/>
      <c r="C4" s="292"/>
      <c r="D4" s="34"/>
      <c r="E4" s="34"/>
      <c r="F4" s="288" t="s">
        <v>114</v>
      </c>
      <c r="G4" s="35"/>
    </row>
    <row r="5" spans="1:8" ht="14.25" customHeight="1">
      <c r="A5" s="82"/>
      <c r="B5" s="36" t="s">
        <v>1</v>
      </c>
      <c r="C5" s="37" t="s">
        <v>2</v>
      </c>
      <c r="D5" s="38" t="s">
        <v>52</v>
      </c>
      <c r="E5" s="38" t="s">
        <v>53</v>
      </c>
      <c r="F5" s="288"/>
      <c r="G5" s="39"/>
      <c r="H5" s="28"/>
    </row>
    <row r="6" spans="1:7" ht="12" customHeight="1">
      <c r="A6" s="83"/>
      <c r="B6" s="40"/>
      <c r="C6" s="41"/>
      <c r="D6" s="41"/>
      <c r="E6" s="41"/>
      <c r="F6" s="42" t="s">
        <v>82</v>
      </c>
      <c r="G6" s="35"/>
    </row>
    <row r="7" spans="1:8" ht="22.5" customHeight="1">
      <c r="A7" s="84" t="s">
        <v>11</v>
      </c>
      <c r="B7" s="67">
        <v>22655823</v>
      </c>
      <c r="C7" s="68">
        <v>26657303</v>
      </c>
      <c r="D7" s="68">
        <v>22131229</v>
      </c>
      <c r="E7" s="68">
        <v>4526074</v>
      </c>
      <c r="F7" s="43">
        <v>4001480</v>
      </c>
      <c r="G7" s="44" t="s">
        <v>12</v>
      </c>
      <c r="H7" s="28"/>
    </row>
    <row r="8" spans="1:8" ht="22.5" customHeight="1">
      <c r="A8" s="85" t="s">
        <v>13</v>
      </c>
      <c r="B8" s="69">
        <v>28865991</v>
      </c>
      <c r="C8" s="71">
        <v>41461524</v>
      </c>
      <c r="D8" s="73">
        <v>34888585</v>
      </c>
      <c r="E8" s="74">
        <v>6572939</v>
      </c>
      <c r="F8" s="72">
        <v>12595533</v>
      </c>
      <c r="G8" s="46" t="s">
        <v>14</v>
      </c>
      <c r="H8" s="28"/>
    </row>
    <row r="9" spans="1:8" ht="22.5" customHeight="1">
      <c r="A9" s="85" t="s">
        <v>15</v>
      </c>
      <c r="B9" s="69">
        <v>66372956</v>
      </c>
      <c r="C9" s="70">
        <v>55828944</v>
      </c>
      <c r="D9" s="73">
        <v>46660419</v>
      </c>
      <c r="E9" s="74">
        <v>9168525</v>
      </c>
      <c r="F9" s="45">
        <v>0</v>
      </c>
      <c r="G9" s="46" t="s">
        <v>15</v>
      </c>
      <c r="H9" s="28" t="s">
        <v>145</v>
      </c>
    </row>
    <row r="10" spans="1:8" ht="22.5" customHeight="1">
      <c r="A10" s="86" t="s">
        <v>16</v>
      </c>
      <c r="B10" s="69">
        <v>47935649</v>
      </c>
      <c r="C10" s="70">
        <v>73468719</v>
      </c>
      <c r="D10" s="73">
        <v>63380791</v>
      </c>
      <c r="E10" s="74">
        <v>10087928</v>
      </c>
      <c r="F10" s="45">
        <v>25533070</v>
      </c>
      <c r="G10" s="46" t="s">
        <v>17</v>
      </c>
      <c r="H10" s="28"/>
    </row>
    <row r="11" spans="1:8" ht="22.5" customHeight="1">
      <c r="A11" s="87" t="s">
        <v>18</v>
      </c>
      <c r="B11" s="69">
        <v>31368536</v>
      </c>
      <c r="C11" s="70">
        <v>47498594</v>
      </c>
      <c r="D11" s="73">
        <v>40550092</v>
      </c>
      <c r="E11" s="74">
        <v>6948502</v>
      </c>
      <c r="F11" s="45">
        <v>16130058</v>
      </c>
      <c r="G11" s="46" t="s">
        <v>19</v>
      </c>
      <c r="H11" s="28"/>
    </row>
    <row r="12" spans="1:8" ht="22.5" customHeight="1">
      <c r="A12" s="88" t="s">
        <v>20</v>
      </c>
      <c r="B12" s="69">
        <v>22609340</v>
      </c>
      <c r="C12" s="75">
        <v>49154397</v>
      </c>
      <c r="D12" s="73">
        <v>41769712</v>
      </c>
      <c r="E12" s="74">
        <v>7384685</v>
      </c>
      <c r="F12" s="45">
        <v>26545057</v>
      </c>
      <c r="G12" s="46" t="s">
        <v>21</v>
      </c>
      <c r="H12" s="28"/>
    </row>
    <row r="13" spans="1:8" ht="22.5" customHeight="1">
      <c r="A13" s="89" t="s">
        <v>22</v>
      </c>
      <c r="B13" s="69">
        <v>26052793</v>
      </c>
      <c r="C13" s="75">
        <v>63187345</v>
      </c>
      <c r="D13" s="73">
        <v>53930309</v>
      </c>
      <c r="E13" s="74">
        <v>9257036</v>
      </c>
      <c r="F13" s="76">
        <v>37134552</v>
      </c>
      <c r="G13" s="46" t="s">
        <v>23</v>
      </c>
      <c r="H13" s="28"/>
    </row>
    <row r="14" spans="1:8" ht="22.5" customHeight="1">
      <c r="A14" s="85" t="s">
        <v>24</v>
      </c>
      <c r="B14" s="69">
        <v>53071018</v>
      </c>
      <c r="C14" s="70">
        <v>106116399</v>
      </c>
      <c r="D14" s="73">
        <v>89917279</v>
      </c>
      <c r="E14" s="74">
        <v>16199120</v>
      </c>
      <c r="F14" s="66">
        <v>53045381</v>
      </c>
      <c r="G14" s="46" t="s">
        <v>25</v>
      </c>
      <c r="H14" s="28"/>
    </row>
    <row r="15" spans="1:8" ht="22.5" customHeight="1">
      <c r="A15" s="86" t="s">
        <v>26</v>
      </c>
      <c r="B15" s="69">
        <v>48508301</v>
      </c>
      <c r="C15" s="70">
        <v>84959764</v>
      </c>
      <c r="D15" s="73">
        <v>72025369</v>
      </c>
      <c r="E15" s="74">
        <v>12934395</v>
      </c>
      <c r="F15" s="45">
        <v>36451463</v>
      </c>
      <c r="G15" s="46" t="s">
        <v>27</v>
      </c>
      <c r="H15" s="28"/>
    </row>
    <row r="16" spans="1:8" ht="22.5" customHeight="1">
      <c r="A16" s="88" t="s">
        <v>28</v>
      </c>
      <c r="B16" s="69">
        <v>41998445</v>
      </c>
      <c r="C16" s="75">
        <v>54946489</v>
      </c>
      <c r="D16" s="73">
        <v>46533819</v>
      </c>
      <c r="E16" s="74">
        <v>8412670</v>
      </c>
      <c r="F16" s="45">
        <v>12948044</v>
      </c>
      <c r="G16" s="46" t="s">
        <v>29</v>
      </c>
      <c r="H16" s="28"/>
    </row>
    <row r="17" spans="1:8" ht="22.5" customHeight="1">
      <c r="A17" s="85" t="s">
        <v>30</v>
      </c>
      <c r="B17" s="69">
        <v>79687408</v>
      </c>
      <c r="C17" s="70">
        <v>146438895</v>
      </c>
      <c r="D17" s="73">
        <v>125305806</v>
      </c>
      <c r="E17" s="74">
        <v>21133089</v>
      </c>
      <c r="F17" s="45">
        <v>66751487</v>
      </c>
      <c r="G17" s="46" t="s">
        <v>31</v>
      </c>
      <c r="H17" s="28"/>
    </row>
    <row r="18" spans="1:8" ht="22.5" customHeight="1">
      <c r="A18" s="85" t="s">
        <v>32</v>
      </c>
      <c r="B18" s="69">
        <v>116415483</v>
      </c>
      <c r="C18" s="70">
        <v>157524864</v>
      </c>
      <c r="D18" s="73">
        <v>132719962</v>
      </c>
      <c r="E18" s="74">
        <v>24804902</v>
      </c>
      <c r="F18" s="45">
        <v>41109381</v>
      </c>
      <c r="G18" s="46" t="s">
        <v>33</v>
      </c>
      <c r="H18" s="28"/>
    </row>
    <row r="19" spans="1:8" ht="22.5" customHeight="1">
      <c r="A19" s="81" t="s">
        <v>34</v>
      </c>
      <c r="B19" s="69">
        <v>44722032</v>
      </c>
      <c r="C19" s="77">
        <v>47897810</v>
      </c>
      <c r="D19" s="73">
        <v>41426421</v>
      </c>
      <c r="E19" s="74">
        <v>6471389</v>
      </c>
      <c r="F19" s="45">
        <v>3175778</v>
      </c>
      <c r="G19" s="46" t="s">
        <v>35</v>
      </c>
      <c r="H19" s="28"/>
    </row>
    <row r="20" spans="1:8" ht="22.5" customHeight="1">
      <c r="A20" s="85" t="s">
        <v>36</v>
      </c>
      <c r="B20" s="69">
        <v>35394982</v>
      </c>
      <c r="C20" s="70">
        <v>69297966</v>
      </c>
      <c r="D20" s="73">
        <v>60068386</v>
      </c>
      <c r="E20" s="74">
        <v>9229580</v>
      </c>
      <c r="F20" s="72">
        <v>33902984</v>
      </c>
      <c r="G20" s="46" t="s">
        <v>14</v>
      </c>
      <c r="H20" s="28"/>
    </row>
    <row r="21" spans="1:8" ht="22.5" customHeight="1">
      <c r="A21" s="86" t="s">
        <v>37</v>
      </c>
      <c r="B21" s="69">
        <v>66319269</v>
      </c>
      <c r="C21" s="70">
        <v>102825383</v>
      </c>
      <c r="D21" s="73">
        <v>87493601</v>
      </c>
      <c r="E21" s="74">
        <v>15331782</v>
      </c>
      <c r="F21" s="45">
        <v>36506114</v>
      </c>
      <c r="G21" s="46" t="s">
        <v>38</v>
      </c>
      <c r="H21" s="28"/>
    </row>
    <row r="22" spans="1:8" ht="22.5" customHeight="1">
      <c r="A22" s="88" t="s">
        <v>39</v>
      </c>
      <c r="B22" s="69">
        <v>33937739</v>
      </c>
      <c r="C22" s="75">
        <v>60643548</v>
      </c>
      <c r="D22" s="73">
        <v>51967783</v>
      </c>
      <c r="E22" s="74">
        <v>8675765</v>
      </c>
      <c r="F22" s="45">
        <v>26705809</v>
      </c>
      <c r="G22" s="46" t="s">
        <v>40</v>
      </c>
      <c r="H22" s="28"/>
    </row>
    <row r="23" spans="1:8" ht="22.5" customHeight="1">
      <c r="A23" s="81" t="s">
        <v>41</v>
      </c>
      <c r="B23" s="69">
        <v>31890284</v>
      </c>
      <c r="C23" s="78">
        <v>77965569</v>
      </c>
      <c r="D23" s="73">
        <v>67360013</v>
      </c>
      <c r="E23" s="74">
        <v>10605556</v>
      </c>
      <c r="F23" s="45">
        <v>46075285</v>
      </c>
      <c r="G23" s="46" t="s">
        <v>41</v>
      </c>
      <c r="H23" s="28"/>
    </row>
    <row r="24" spans="1:8" ht="22.5" customHeight="1">
      <c r="A24" s="85" t="s">
        <v>42</v>
      </c>
      <c r="B24" s="69">
        <v>19048507</v>
      </c>
      <c r="C24" s="70">
        <v>55216508</v>
      </c>
      <c r="D24" s="73">
        <v>47510258</v>
      </c>
      <c r="E24" s="74">
        <v>7706250</v>
      </c>
      <c r="F24" s="72">
        <v>36168001</v>
      </c>
      <c r="G24" s="46" t="s">
        <v>43</v>
      </c>
      <c r="H24" s="28"/>
    </row>
    <row r="25" spans="1:8" ht="22.5" customHeight="1">
      <c r="A25" s="85" t="s">
        <v>44</v>
      </c>
      <c r="B25" s="69">
        <v>51825627</v>
      </c>
      <c r="C25" s="70">
        <v>115537464</v>
      </c>
      <c r="D25" s="73">
        <v>99082641</v>
      </c>
      <c r="E25" s="74">
        <v>16454823</v>
      </c>
      <c r="F25" s="72">
        <v>63711837</v>
      </c>
      <c r="G25" s="46" t="s">
        <v>45</v>
      </c>
      <c r="H25" s="28"/>
    </row>
    <row r="26" spans="1:8" ht="22.5" customHeight="1">
      <c r="A26" s="85" t="s">
        <v>46</v>
      </c>
      <c r="B26" s="69">
        <v>72386946</v>
      </c>
      <c r="C26" s="70">
        <v>150723910</v>
      </c>
      <c r="D26" s="73">
        <v>126622213</v>
      </c>
      <c r="E26" s="74">
        <v>24101697</v>
      </c>
      <c r="F26" s="45">
        <v>78336964</v>
      </c>
      <c r="G26" s="46" t="s">
        <v>47</v>
      </c>
      <c r="H26" s="28"/>
    </row>
    <row r="27" spans="1:8" ht="22.5" customHeight="1">
      <c r="A27" s="85" t="s">
        <v>48</v>
      </c>
      <c r="B27" s="69">
        <v>57032401</v>
      </c>
      <c r="C27" s="70">
        <v>153930221</v>
      </c>
      <c r="D27" s="73">
        <v>130939180</v>
      </c>
      <c r="E27" s="74">
        <v>22991041</v>
      </c>
      <c r="F27" s="45">
        <v>96897820</v>
      </c>
      <c r="G27" s="46" t="s">
        <v>49</v>
      </c>
      <c r="H27" s="28"/>
    </row>
    <row r="28" spans="1:8" ht="22.5" customHeight="1">
      <c r="A28" s="85" t="s">
        <v>107</v>
      </c>
      <c r="B28" s="69">
        <v>39464427</v>
      </c>
      <c r="C28" s="70">
        <v>107877122</v>
      </c>
      <c r="D28" s="73">
        <v>91776494</v>
      </c>
      <c r="E28" s="74">
        <v>16100628</v>
      </c>
      <c r="F28" s="45">
        <v>68412695</v>
      </c>
      <c r="G28" s="46" t="s">
        <v>108</v>
      </c>
      <c r="H28" s="28"/>
    </row>
    <row r="29" spans="1:8" ht="22.5" customHeight="1">
      <c r="A29" s="90" t="s">
        <v>50</v>
      </c>
      <c r="B29" s="65">
        <v>61205080</v>
      </c>
      <c r="C29" s="79">
        <v>146963220</v>
      </c>
      <c r="D29" s="66">
        <v>123046885</v>
      </c>
      <c r="E29" s="66">
        <v>23916335</v>
      </c>
      <c r="F29" s="47">
        <v>85758140</v>
      </c>
      <c r="G29" s="48" t="s">
        <v>25</v>
      </c>
      <c r="H29" s="28"/>
    </row>
    <row r="30" spans="1:8" ht="22.5" customHeight="1">
      <c r="A30" s="91" t="s">
        <v>51</v>
      </c>
      <c r="B30" s="49">
        <f>SUM(B7:B29)</f>
        <v>1098769037</v>
      </c>
      <c r="C30" s="50">
        <f>SUM(C7:C29)</f>
        <v>1996121958</v>
      </c>
      <c r="D30" s="50">
        <f>SUM(D7:D29)</f>
        <v>1697107247</v>
      </c>
      <c r="E30" s="50">
        <f>SUM(E7:E29)</f>
        <v>299014711</v>
      </c>
      <c r="F30" s="50">
        <f>SUM(F7:F29)</f>
        <v>907896933</v>
      </c>
      <c r="G30" s="51" t="s">
        <v>51</v>
      </c>
      <c r="H30" s="28"/>
    </row>
    <row r="31" spans="5:6" ht="20.25" customHeight="1">
      <c r="E31" s="182" t="s">
        <v>100</v>
      </c>
      <c r="F31" s="182"/>
    </row>
    <row r="32" ht="12.75" customHeight="1">
      <c r="C32" s="52"/>
    </row>
    <row r="33" spans="1:16" ht="18" customHeight="1">
      <c r="A33" s="27" t="s">
        <v>115</v>
      </c>
      <c r="B33" s="25"/>
      <c r="C33" s="26"/>
      <c r="D33" s="26"/>
      <c r="E33" s="27"/>
      <c r="F33" s="27"/>
      <c r="G33" s="27"/>
      <c r="H33" s="27"/>
      <c r="I33" s="27"/>
      <c r="J33" s="25"/>
      <c r="K33" s="26"/>
      <c r="L33" s="26"/>
      <c r="M33" s="27"/>
      <c r="N33" s="27"/>
      <c r="O33" s="27"/>
      <c r="P33" s="27"/>
    </row>
    <row r="34" spans="2:7" ht="15.75" customHeight="1">
      <c r="B34" s="181" t="s">
        <v>116</v>
      </c>
      <c r="C34" s="218" t="s">
        <v>117</v>
      </c>
      <c r="D34" s="218"/>
      <c r="F34" s="1"/>
      <c r="G34" s="1"/>
    </row>
    <row r="35" ht="12.75" customHeight="1">
      <c r="C35" s="52"/>
    </row>
    <row r="36" ht="12.75" customHeight="1">
      <c r="C36" s="52"/>
    </row>
    <row r="37" ht="12.75" customHeight="1">
      <c r="C37" s="52"/>
    </row>
    <row r="38" ht="12.75" customHeight="1">
      <c r="C38" s="52"/>
    </row>
    <row r="39" ht="12.75" customHeight="1">
      <c r="C39" s="52"/>
    </row>
    <row r="40" ht="12.75" customHeight="1">
      <c r="C40" s="52"/>
    </row>
    <row r="41" ht="12.75" customHeight="1">
      <c r="C41" s="52"/>
    </row>
    <row r="42" ht="12.75" customHeight="1">
      <c r="C42" s="52"/>
    </row>
    <row r="43" ht="12.75" customHeight="1">
      <c r="C43" s="52"/>
    </row>
    <row r="44" ht="12.75" customHeight="1">
      <c r="C44" s="52"/>
    </row>
    <row r="45" ht="12.75" customHeight="1">
      <c r="C45" s="52"/>
    </row>
    <row r="46" ht="12.75" customHeight="1">
      <c r="C46" s="52"/>
    </row>
    <row r="47" ht="12.75" customHeight="1">
      <c r="C47" s="52"/>
    </row>
    <row r="48" ht="12.75" customHeight="1">
      <c r="C48" s="52"/>
    </row>
    <row r="49" ht="12.75" customHeight="1">
      <c r="C49" s="52"/>
    </row>
    <row r="50" ht="12.75" customHeight="1">
      <c r="C50" s="52"/>
    </row>
    <row r="51" ht="12.75" customHeight="1">
      <c r="C51" s="52"/>
    </row>
    <row r="52" ht="12.75" customHeight="1">
      <c r="C52" s="52"/>
    </row>
    <row r="53" ht="12.75" customHeight="1">
      <c r="C53" s="52"/>
    </row>
    <row r="54" ht="12.75" customHeight="1">
      <c r="C54" s="52"/>
    </row>
    <row r="55" ht="12.75" customHeight="1">
      <c r="C55" s="52"/>
    </row>
  </sheetData>
  <sheetProtection/>
  <mergeCells count="4">
    <mergeCell ref="F4:F5"/>
    <mergeCell ref="B3:B4"/>
    <mergeCell ref="C3:C4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5" right="0.61" top="1" bottom="1" header="0.512" footer="0.512"/>
  <pageSetup firstPageNumber="4" useFirstPageNumber="1" horizontalDpi="300" verticalDpi="300" orientation="portrait" paperSize="9" r:id="rId7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C:\再調本\財調再調整収入需要.jsd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KUCHOKAI326</cp:lastModifiedBy>
  <cp:lastPrinted>2014-08-12T02:08:38Z</cp:lastPrinted>
  <dcterms:created xsi:type="dcterms:W3CDTF">1998-06-16T00:50:34Z</dcterms:created>
  <dcterms:modified xsi:type="dcterms:W3CDTF">2015-08-03T04:42:26Z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