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9510" windowHeight="11925" activeTab="0"/>
  </bookViews>
  <sheets>
    <sheet name="需要総括" sheetId="1" r:id="rId1"/>
    <sheet name="経常" sheetId="2" r:id="rId2"/>
    <sheet name="投資" sheetId="3" r:id="rId3"/>
  </sheets>
  <definedNames>
    <definedName name="a">'経常'!$B$1:$K$29</definedName>
    <definedName name="b">'投資'!$B$1:$J$29</definedName>
    <definedName name="_xlnm.Print_Area" localSheetId="1">'経常'!$B$2:$AD$31</definedName>
    <definedName name="_xlnm.Print_Area" localSheetId="0">'需要総括'!$B$2:$E$31</definedName>
    <definedName name="_xlnm.Print_Area" localSheetId="2">'投資'!$B$2:$N$29</definedName>
  </definedNames>
  <calcPr fullCalcOnLoad="1"/>
</workbook>
</file>

<file path=xl/sharedStrings.xml><?xml version="1.0" encoding="utf-8"?>
<sst xmlns="http://schemas.openxmlformats.org/spreadsheetml/2006/main" count="190" uniqueCount="89">
  <si>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</si>
  <si>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</si>
  <si>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</si>
  <si>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</si>
  <si>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</si>
  <si>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</si>
  <si>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</si>
  <si>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</si>
  <si>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</si>
  <si>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</si>
  <si>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</si>
  <si>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</si>
  <si>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</si>
  <si>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</si>
  <si>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</si>
  <si>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</si>
  <si>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</si>
  <si>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</si>
  <si>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</si>
  <si>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</si>
  <si>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</si>
  <si>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</si>
  <si>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</si>
  <si>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</si>
  <si>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</si>
  <si>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</si>
  <si>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</si>
  <si>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</si>
  <si>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</si>
  <si>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</si>
  <si>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</si>
  <si>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</si>
  <si>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</si>
  <si>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</si>
  <si>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</si>
  <si>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</si>
  <si>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</si>
  <si>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</si>
  <si>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</si>
  <si>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</si>
  <si>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</si>
  <si>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</si>
  <si>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</si>
  <si>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</si>
  <si>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</si>
  <si>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</si>
  <si>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</si>
  <si>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</si>
  <si>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</si>
  <si>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</si>
  <si>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</si>
  <si>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</si>
  <si>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</si>
  <si>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</si>
  <si>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</si>
  <si>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</si>
  <si>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</si>
  <si>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</si>
  <si>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</si>
  <si>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</si>
  <si>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</si>
  <si>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</si>
  <si>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</si>
  <si>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</si>
  <si>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</si>
  <si>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</si>
  <si>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</si>
  <si>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</si>
  <si>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</si>
  <si>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</si>
  <si>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</si>
  <si>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</si>
  <si>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</si>
  <si>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</si>
  <si>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</si>
  <si>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</si>
  <si>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</si>
  <si>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</si>
  <si>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</si>
  <si>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Ｃ　</t>
  </si>
  <si>
    <t>（　Ａ＋Ｂ　）</t>
  </si>
  <si>
    <t>（単位：千円）</t>
  </si>
  <si>
    <t>基準財政需要額総括表</t>
  </si>
  <si>
    <t>投資的経費</t>
  </si>
  <si>
    <t>葛　飾</t>
  </si>
  <si>
    <t>葛</t>
  </si>
  <si>
    <t>対前年度増（△）減率</t>
  </si>
  <si>
    <t>合　　　　計</t>
  </si>
  <si>
    <t>24年度（当初）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</si>
</sst>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¥&quot;#,##0.000;&quot;¥&quot;\-#,##0.000"/>
    <numFmt numFmtId="224" formatCode="0.0;&quot;△ &quot;0.0"/>
    <numFmt numFmtId="225" formatCode="#,##0;&quot;△ &quot;#,##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20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92" fontId="4" fillId="0" borderId="2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192" fontId="4" fillId="0" borderId="28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right" vertical="center"/>
    </xf>
    <xf numFmtId="192" fontId="4" fillId="0" borderId="29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right" vertical="center"/>
    </xf>
    <xf numFmtId="192" fontId="4" fillId="0" borderId="31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distributed" vertical="center"/>
    </xf>
    <xf numFmtId="3" fontId="5" fillId="0" borderId="44" xfId="0" applyNumberFormat="1" applyFont="1" applyBorder="1" applyAlignment="1">
      <alignment horizontal="distributed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distributed" vertical="center"/>
    </xf>
    <xf numFmtId="3" fontId="5" fillId="0" borderId="45" xfId="0" applyNumberFormat="1" applyFont="1" applyBorder="1" applyAlignment="1">
      <alignment horizontal="left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63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3" fontId="5" fillId="33" borderId="32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65" xfId="0" applyNumberFormat="1" applyFont="1" applyFill="1" applyBorder="1" applyAlignment="1">
      <alignment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180" fontId="4" fillId="0" borderId="69" xfId="0" applyNumberFormat="1" applyFont="1" applyBorder="1" applyAlignment="1">
      <alignment horizontal="right" vertical="center"/>
    </xf>
    <xf numFmtId="180" fontId="4" fillId="0" borderId="70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right"/>
    </xf>
    <xf numFmtId="3" fontId="6" fillId="0" borderId="76" xfId="0" applyNumberFormat="1" applyFont="1" applyBorder="1" applyAlignment="1">
      <alignment horizontal="center" vertical="center"/>
    </xf>
    <xf numFmtId="38" fontId="4" fillId="0" borderId="77" xfId="0" applyNumberFormat="1" applyFont="1" applyBorder="1" applyAlignment="1">
      <alignment horizontal="right" vertical="center"/>
    </xf>
    <xf numFmtId="3" fontId="6" fillId="0" borderId="78" xfId="0" applyNumberFormat="1" applyFont="1" applyBorder="1" applyAlignment="1">
      <alignment horizontal="center" vertical="center"/>
    </xf>
    <xf numFmtId="38" fontId="4" fillId="0" borderId="79" xfId="0" applyNumberFormat="1" applyFont="1" applyBorder="1" applyAlignment="1">
      <alignment horizontal="right" vertical="center"/>
    </xf>
    <xf numFmtId="3" fontId="6" fillId="0" borderId="80" xfId="0" applyNumberFormat="1" applyFont="1" applyBorder="1" applyAlignment="1">
      <alignment horizontal="center" vertical="center"/>
    </xf>
    <xf numFmtId="38" fontId="4" fillId="0" borderId="81" xfId="0" applyNumberFormat="1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/>
    </xf>
    <xf numFmtId="38" fontId="4" fillId="0" borderId="83" xfId="0" applyNumberFormat="1" applyFont="1" applyBorder="1" applyAlignment="1">
      <alignment horizontal="right" vertical="center"/>
    </xf>
    <xf numFmtId="38" fontId="4" fillId="0" borderId="84" xfId="0" applyNumberFormat="1" applyFont="1" applyBorder="1" applyAlignment="1">
      <alignment horizontal="right" vertical="center"/>
    </xf>
    <xf numFmtId="38" fontId="4" fillId="0" borderId="85" xfId="0" applyNumberFormat="1" applyFont="1" applyBorder="1" applyAlignment="1">
      <alignment horizontal="right" vertical="center"/>
    </xf>
    <xf numFmtId="192" fontId="5" fillId="0" borderId="38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horizontal="right" vertical="center" shrinkToFit="1"/>
    </xf>
    <xf numFmtId="192" fontId="5" fillId="0" borderId="27" xfId="0" applyNumberFormat="1" applyFont="1" applyBorder="1" applyAlignment="1">
      <alignment vertical="center" shrinkToFit="1"/>
    </xf>
    <xf numFmtId="192" fontId="5" fillId="0" borderId="69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horizontal="right" vertical="center" shrinkToFit="1"/>
    </xf>
    <xf numFmtId="192" fontId="5" fillId="0" borderId="28" xfId="0" applyNumberFormat="1" applyFont="1" applyBorder="1" applyAlignment="1">
      <alignment vertical="center" shrinkToFit="1"/>
    </xf>
    <xf numFmtId="192" fontId="5" fillId="0" borderId="86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horizontal="right" vertical="center" shrinkToFit="1"/>
    </xf>
    <xf numFmtId="192" fontId="5" fillId="0" borderId="29" xfId="0" applyNumberFormat="1" applyFont="1" applyBorder="1" applyAlignment="1">
      <alignment vertical="center" shrinkToFit="1"/>
    </xf>
    <xf numFmtId="192" fontId="5" fillId="0" borderId="39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horizontal="right" vertical="center" shrinkToFit="1"/>
    </xf>
    <xf numFmtId="192" fontId="5" fillId="0" borderId="31" xfId="0" applyNumberFormat="1" applyFont="1" applyBorder="1" applyAlignment="1">
      <alignment vertical="center" shrinkToFi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3" fontId="5" fillId="0" borderId="34" xfId="0" applyNumberFormat="1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" fontId="4" fillId="0" borderId="92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41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" fontId="4" fillId="0" borderId="93" xfId="0" applyNumberFormat="1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tabSelected="1" zoomScale="80" zoomScaleNormal="80" zoomScaleSheetLayoutView="75" zoomScalePageLayoutView="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93" t="s">
        <v>82</v>
      </c>
    </row>
    <row r="3" ht="19.5" customHeight="1">
      <c r="E3" s="8" t="s">
        <v>81</v>
      </c>
    </row>
    <row r="4" spans="2:5" ht="13.5" customHeight="1">
      <c r="B4" s="143" t="s">
        <v>0</v>
      </c>
      <c r="C4" s="111"/>
      <c r="D4" s="112"/>
      <c r="E4" s="113"/>
    </row>
    <row r="5" spans="2:5" ht="13.5" customHeight="1">
      <c r="B5" s="144"/>
      <c r="C5" s="9" t="s">
        <v>48</v>
      </c>
      <c r="D5" s="10" t="s">
        <v>83</v>
      </c>
      <c r="E5" s="114" t="s">
        <v>87</v>
      </c>
    </row>
    <row r="6" spans="2:5" ht="13.5" customHeight="1">
      <c r="B6" s="144"/>
      <c r="C6" s="9"/>
      <c r="D6" s="10"/>
      <c r="E6" s="115" t="s">
        <v>80</v>
      </c>
    </row>
    <row r="7" spans="2:5" ht="13.5" customHeight="1">
      <c r="B7" s="145"/>
      <c r="C7" s="11" t="s">
        <v>57</v>
      </c>
      <c r="D7" s="12" t="s">
        <v>58</v>
      </c>
      <c r="E7" s="116" t="s">
        <v>79</v>
      </c>
    </row>
    <row r="8" spans="2:5" ht="23.25" customHeight="1">
      <c r="B8" s="117" t="s">
        <v>1</v>
      </c>
      <c r="C8" s="13">
        <f>'経常'!K6</f>
        <v>21348566</v>
      </c>
      <c r="D8" s="14">
        <f>'投資'!J6</f>
        <v>2825225</v>
      </c>
      <c r="E8" s="118">
        <f>SUM(C8:D8)</f>
        <v>24173791</v>
      </c>
    </row>
    <row r="9" spans="2:5" ht="23.25" customHeight="1">
      <c r="B9" s="119" t="s">
        <v>3</v>
      </c>
      <c r="C9" s="16">
        <f>'経常'!K7</f>
        <v>31576881</v>
      </c>
      <c r="D9" s="17">
        <f>'投資'!J7</f>
        <v>3547916</v>
      </c>
      <c r="E9" s="120">
        <f>SUM(C9:D9)</f>
        <v>35124797</v>
      </c>
    </row>
    <row r="10" spans="2:5" ht="23.25" customHeight="1">
      <c r="B10" s="119" t="s">
        <v>5</v>
      </c>
      <c r="C10" s="16">
        <f>'経常'!K8</f>
        <v>42409041</v>
      </c>
      <c r="D10" s="17">
        <f>'投資'!J8</f>
        <v>5281342</v>
      </c>
      <c r="E10" s="120">
        <f aca="true" t="shared" si="0" ref="E10:E29">SUM(C10:D10)</f>
        <v>47690383</v>
      </c>
    </row>
    <row r="11" spans="2:5" ht="23.25" customHeight="1">
      <c r="B11" s="119" t="s">
        <v>6</v>
      </c>
      <c r="C11" s="16">
        <f>'経常'!K9</f>
        <v>60610061</v>
      </c>
      <c r="D11" s="17">
        <f>'投資'!J9</f>
        <v>5144606</v>
      </c>
      <c r="E11" s="120">
        <f t="shared" si="0"/>
        <v>65754667</v>
      </c>
    </row>
    <row r="12" spans="2:5" ht="23.25" customHeight="1">
      <c r="B12" s="119" t="s">
        <v>8</v>
      </c>
      <c r="C12" s="16">
        <f>'経常'!K10</f>
        <v>37642274</v>
      </c>
      <c r="D12" s="17">
        <f>'投資'!J10</f>
        <v>4090648</v>
      </c>
      <c r="E12" s="120">
        <f t="shared" si="0"/>
        <v>41732922</v>
      </c>
    </row>
    <row r="13" spans="2:5" ht="23.25" customHeight="1">
      <c r="B13" s="119" t="s">
        <v>10</v>
      </c>
      <c r="C13" s="16">
        <f>'経常'!K11</f>
        <v>39421413</v>
      </c>
      <c r="D13" s="17">
        <f>'投資'!J11</f>
        <v>4514866</v>
      </c>
      <c r="E13" s="120">
        <f t="shared" si="0"/>
        <v>43936279</v>
      </c>
    </row>
    <row r="14" spans="2:5" ht="23.25" customHeight="1">
      <c r="B14" s="119" t="s">
        <v>12</v>
      </c>
      <c r="C14" s="16">
        <f>'経常'!K12</f>
        <v>50566754</v>
      </c>
      <c r="D14" s="17">
        <f>'投資'!J12</f>
        <v>5267894</v>
      </c>
      <c r="E14" s="120">
        <f t="shared" si="0"/>
        <v>55834648</v>
      </c>
    </row>
    <row r="15" spans="2:5" ht="23.25" customHeight="1">
      <c r="B15" s="119" t="s">
        <v>14</v>
      </c>
      <c r="C15" s="16">
        <f>'経常'!K13</f>
        <v>81878993</v>
      </c>
      <c r="D15" s="17">
        <f>'投資'!J13</f>
        <v>8955993</v>
      </c>
      <c r="E15" s="120">
        <f t="shared" si="0"/>
        <v>90834986</v>
      </c>
    </row>
    <row r="16" spans="2:5" ht="23.25" customHeight="1">
      <c r="B16" s="119" t="s">
        <v>16</v>
      </c>
      <c r="C16" s="16">
        <f>'経常'!K14</f>
        <v>66443420</v>
      </c>
      <c r="D16" s="17">
        <f>'投資'!J14</f>
        <v>7529837</v>
      </c>
      <c r="E16" s="120">
        <f t="shared" si="0"/>
        <v>73973257</v>
      </c>
    </row>
    <row r="17" spans="2:5" ht="23.25" customHeight="1">
      <c r="B17" s="119" t="s">
        <v>18</v>
      </c>
      <c r="C17" s="16">
        <f>'経常'!K15</f>
        <v>44007442</v>
      </c>
      <c r="D17" s="17">
        <f>'投資'!J15</f>
        <v>5109498</v>
      </c>
      <c r="E17" s="120">
        <f t="shared" si="0"/>
        <v>49116940</v>
      </c>
    </row>
    <row r="18" spans="2:5" ht="23.25" customHeight="1">
      <c r="B18" s="119" t="s">
        <v>20</v>
      </c>
      <c r="C18" s="16">
        <f>'経常'!K16</f>
        <v>119013109</v>
      </c>
      <c r="D18" s="17">
        <f>'投資'!J16</f>
        <v>12513001</v>
      </c>
      <c r="E18" s="120">
        <f t="shared" si="0"/>
        <v>131526110</v>
      </c>
    </row>
    <row r="19" spans="2:5" ht="23.25" customHeight="1">
      <c r="B19" s="119" t="s">
        <v>22</v>
      </c>
      <c r="C19" s="16">
        <f>'経常'!K17</f>
        <v>123949302</v>
      </c>
      <c r="D19" s="17">
        <f>'投資'!J17</f>
        <v>15107777</v>
      </c>
      <c r="E19" s="120">
        <f t="shared" si="0"/>
        <v>139057079</v>
      </c>
    </row>
    <row r="20" spans="2:5" ht="23.25" customHeight="1">
      <c r="B20" s="119" t="s">
        <v>24</v>
      </c>
      <c r="C20" s="16">
        <f>'経常'!K18</f>
        <v>38691228</v>
      </c>
      <c r="D20" s="17">
        <f>'投資'!J18</f>
        <v>3886601</v>
      </c>
      <c r="E20" s="120">
        <f t="shared" si="0"/>
        <v>42577829</v>
      </c>
    </row>
    <row r="21" spans="2:5" ht="23.25" customHeight="1">
      <c r="B21" s="119" t="s">
        <v>26</v>
      </c>
      <c r="C21" s="16">
        <f>'経常'!K19</f>
        <v>54540046</v>
      </c>
      <c r="D21" s="17">
        <f>'投資'!J19</f>
        <v>5604623</v>
      </c>
      <c r="E21" s="120">
        <f t="shared" si="0"/>
        <v>60144669</v>
      </c>
    </row>
    <row r="22" spans="2:5" ht="23.25" customHeight="1">
      <c r="B22" s="119" t="s">
        <v>27</v>
      </c>
      <c r="C22" s="16">
        <f>'経常'!K20</f>
        <v>82651752</v>
      </c>
      <c r="D22" s="17">
        <f>'投資'!J20</f>
        <v>8843818</v>
      </c>
      <c r="E22" s="120">
        <f t="shared" si="0"/>
        <v>91495570</v>
      </c>
    </row>
    <row r="23" spans="2:5" ht="23.25" customHeight="1">
      <c r="B23" s="119" t="s">
        <v>29</v>
      </c>
      <c r="C23" s="16">
        <f>'経常'!K21</f>
        <v>49416623</v>
      </c>
      <c r="D23" s="17">
        <f>'投資'!J21</f>
        <v>5540591</v>
      </c>
      <c r="E23" s="120">
        <f t="shared" si="0"/>
        <v>54957214</v>
      </c>
    </row>
    <row r="24" spans="2:5" ht="23.25" customHeight="1">
      <c r="B24" s="119" t="s">
        <v>31</v>
      </c>
      <c r="C24" s="16">
        <f>'経常'!K22</f>
        <v>63518877</v>
      </c>
      <c r="D24" s="17">
        <f>'投資'!J22</f>
        <v>6449569</v>
      </c>
      <c r="E24" s="120">
        <f t="shared" si="0"/>
        <v>69968446</v>
      </c>
    </row>
    <row r="25" spans="2:5" ht="23.25" customHeight="1">
      <c r="B25" s="119" t="s">
        <v>32</v>
      </c>
      <c r="C25" s="16">
        <f>'経常'!K23</f>
        <v>44251800</v>
      </c>
      <c r="D25" s="17">
        <f>'投資'!J23</f>
        <v>5165269</v>
      </c>
      <c r="E25" s="120">
        <f t="shared" si="0"/>
        <v>49417069</v>
      </c>
    </row>
    <row r="26" spans="2:5" ht="23.25" customHeight="1">
      <c r="B26" s="119" t="s">
        <v>34</v>
      </c>
      <c r="C26" s="16">
        <f>'経常'!K24</f>
        <v>92770475</v>
      </c>
      <c r="D26" s="17">
        <f>'投資'!J24</f>
        <v>9342809</v>
      </c>
      <c r="E26" s="120">
        <f t="shared" si="0"/>
        <v>102113284</v>
      </c>
    </row>
    <row r="27" spans="2:5" ht="23.25" customHeight="1">
      <c r="B27" s="119" t="s">
        <v>36</v>
      </c>
      <c r="C27" s="16">
        <f>'経常'!K25</f>
        <v>120785426</v>
      </c>
      <c r="D27" s="17">
        <f>'投資'!J25</f>
        <v>16193071</v>
      </c>
      <c r="E27" s="120">
        <f t="shared" si="0"/>
        <v>136978497</v>
      </c>
    </row>
    <row r="28" spans="2:5" ht="23.25" customHeight="1">
      <c r="B28" s="119" t="s">
        <v>38</v>
      </c>
      <c r="C28" s="16">
        <f>'経常'!K26</f>
        <v>124797207</v>
      </c>
      <c r="D28" s="17">
        <f>'投資'!J26</f>
        <v>13606409</v>
      </c>
      <c r="E28" s="120">
        <f t="shared" si="0"/>
        <v>138403616</v>
      </c>
    </row>
    <row r="29" spans="2:5" ht="23.25" customHeight="1">
      <c r="B29" s="119" t="s">
        <v>84</v>
      </c>
      <c r="C29" s="16">
        <f>'経常'!K27</f>
        <v>88309275</v>
      </c>
      <c r="D29" s="17">
        <f>'投資'!J27</f>
        <v>10434512</v>
      </c>
      <c r="E29" s="120">
        <f t="shared" si="0"/>
        <v>98743787</v>
      </c>
    </row>
    <row r="30" spans="2:5" ht="23.25" customHeight="1">
      <c r="B30" s="121" t="s">
        <v>40</v>
      </c>
      <c r="C30" s="19">
        <f>'経常'!K28</f>
        <v>116818492</v>
      </c>
      <c r="D30" s="20">
        <f>'投資'!J28</f>
        <v>14610081</v>
      </c>
      <c r="E30" s="122">
        <f>SUM(C30:D30)</f>
        <v>131428573</v>
      </c>
    </row>
    <row r="31" spans="2:5" ht="23.25" customHeight="1">
      <c r="B31" s="123" t="s">
        <v>41</v>
      </c>
      <c r="C31" s="124">
        <f>SUM(C8:C30)</f>
        <v>1595418457</v>
      </c>
      <c r="D31" s="125">
        <f>SUM(D8:D30)</f>
        <v>179565956</v>
      </c>
      <c r="E31" s="126">
        <f>SUM(E8:E30)</f>
        <v>1774984413</v>
      </c>
    </row>
    <row r="32" ht="12.75" customHeight="1">
      <c r="C32" s="2"/>
    </row>
    <row r="33" ht="12.75" customHeight="1">
      <c r="C33" s="2"/>
    </row>
  </sheetData>
  <sheetProtection/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3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30" ht="19.5" customHeight="1" thickBot="1">
      <c r="B2" s="41" t="s">
        <v>48</v>
      </c>
      <c r="C2" s="4"/>
      <c r="D2" s="3"/>
      <c r="E2" s="3"/>
      <c r="F2" s="3"/>
      <c r="G2" s="3"/>
      <c r="H2" s="3"/>
      <c r="I2" s="3"/>
      <c r="J2" s="4"/>
      <c r="K2" s="3"/>
      <c r="AD2" s="8" t="s">
        <v>49</v>
      </c>
    </row>
    <row r="3" spans="2:30" ht="15" customHeight="1">
      <c r="B3" s="58"/>
      <c r="C3" s="59"/>
      <c r="D3" s="60"/>
      <c r="E3" s="60"/>
      <c r="F3" s="60"/>
      <c r="G3" s="60"/>
      <c r="H3" s="60"/>
      <c r="I3" s="60"/>
      <c r="J3" s="60"/>
      <c r="K3" s="61"/>
      <c r="L3" s="95"/>
      <c r="M3" s="96"/>
      <c r="N3" s="96"/>
      <c r="O3" s="96" t="s">
        <v>50</v>
      </c>
      <c r="P3" s="96"/>
      <c r="Q3" s="96"/>
      <c r="R3" s="96"/>
      <c r="S3" s="96"/>
      <c r="T3" s="96"/>
      <c r="U3" s="5"/>
      <c r="V3" s="6"/>
      <c r="W3" s="148" t="s">
        <v>86</v>
      </c>
      <c r="X3" s="148"/>
      <c r="Y3" s="148"/>
      <c r="Z3" s="148"/>
      <c r="AA3" s="148"/>
      <c r="AB3" s="6"/>
      <c r="AC3" s="7"/>
      <c r="AD3" s="62"/>
    </row>
    <row r="4" spans="2:30" ht="15" customHeight="1">
      <c r="B4" s="63" t="s">
        <v>0</v>
      </c>
      <c r="C4" s="64" t="s">
        <v>68</v>
      </c>
      <c r="D4" s="65" t="s">
        <v>45</v>
      </c>
      <c r="E4" s="65" t="s">
        <v>46</v>
      </c>
      <c r="F4" s="65" t="s">
        <v>67</v>
      </c>
      <c r="G4" s="65" t="s">
        <v>43</v>
      </c>
      <c r="H4" s="65" t="s">
        <v>42</v>
      </c>
      <c r="I4" s="65" t="s">
        <v>47</v>
      </c>
      <c r="J4" s="65" t="s">
        <v>44</v>
      </c>
      <c r="K4" s="66" t="s">
        <v>41</v>
      </c>
      <c r="L4" s="97" t="s">
        <v>76</v>
      </c>
      <c r="M4" s="98" t="s">
        <v>45</v>
      </c>
      <c r="N4" s="98" t="s">
        <v>77</v>
      </c>
      <c r="O4" s="98" t="s">
        <v>78</v>
      </c>
      <c r="P4" s="98" t="s">
        <v>43</v>
      </c>
      <c r="Q4" s="98" t="s">
        <v>42</v>
      </c>
      <c r="R4" s="98" t="s">
        <v>47</v>
      </c>
      <c r="S4" s="98" t="s">
        <v>44</v>
      </c>
      <c r="T4" s="98" t="s">
        <v>41</v>
      </c>
      <c r="U4" s="149" t="s">
        <v>72</v>
      </c>
      <c r="V4" s="151" t="s">
        <v>45</v>
      </c>
      <c r="W4" s="151" t="s">
        <v>46</v>
      </c>
      <c r="X4" s="151" t="s">
        <v>67</v>
      </c>
      <c r="Y4" s="67" t="s">
        <v>51</v>
      </c>
      <c r="Z4" s="151" t="s">
        <v>42</v>
      </c>
      <c r="AA4" s="151" t="s">
        <v>47</v>
      </c>
      <c r="AB4" s="67" t="s">
        <v>52</v>
      </c>
      <c r="AC4" s="146" t="s">
        <v>41</v>
      </c>
      <c r="AD4" s="68"/>
    </row>
    <row r="5" spans="2:30" ht="15" customHeight="1">
      <c r="B5" s="69"/>
      <c r="C5" s="70"/>
      <c r="D5" s="71"/>
      <c r="E5" s="71"/>
      <c r="F5" s="71"/>
      <c r="G5" s="71"/>
      <c r="H5" s="71"/>
      <c r="I5" s="71"/>
      <c r="J5" s="71"/>
      <c r="K5" s="72"/>
      <c r="L5" s="99"/>
      <c r="M5" s="100"/>
      <c r="N5" s="100"/>
      <c r="O5" s="100"/>
      <c r="P5" s="100"/>
      <c r="Q5" s="100"/>
      <c r="R5" s="100"/>
      <c r="S5" s="100"/>
      <c r="T5" s="100"/>
      <c r="U5" s="150"/>
      <c r="V5" s="152"/>
      <c r="W5" s="152"/>
      <c r="X5" s="152"/>
      <c r="Y5" s="73" t="s">
        <v>53</v>
      </c>
      <c r="Z5" s="152"/>
      <c r="AA5" s="152"/>
      <c r="AB5" s="28" t="s">
        <v>54</v>
      </c>
      <c r="AC5" s="147"/>
      <c r="AD5" s="74"/>
    </row>
    <row r="6" spans="2:30" ht="23.25" customHeight="1">
      <c r="B6" s="75" t="s">
        <v>1</v>
      </c>
      <c r="C6" s="76">
        <v>4950157</v>
      </c>
      <c r="D6" s="77">
        <v>4954474</v>
      </c>
      <c r="E6" s="77">
        <v>1041020</v>
      </c>
      <c r="F6" s="77">
        <v>2036601</v>
      </c>
      <c r="G6" s="77">
        <v>908412</v>
      </c>
      <c r="H6" s="77">
        <v>1700600</v>
      </c>
      <c r="I6" s="77">
        <v>2693261</v>
      </c>
      <c r="J6" s="77">
        <v>3064041</v>
      </c>
      <c r="K6" s="78">
        <f aca="true" t="shared" si="0" ref="K6:K28">SUM(C6:J6)</f>
        <v>21348566</v>
      </c>
      <c r="L6" s="101">
        <v>5072592</v>
      </c>
      <c r="M6" s="101">
        <v>4759308</v>
      </c>
      <c r="N6" s="101">
        <v>1042694</v>
      </c>
      <c r="O6" s="101">
        <v>2169104</v>
      </c>
      <c r="P6" s="101">
        <v>865449</v>
      </c>
      <c r="Q6" s="101">
        <v>1608470</v>
      </c>
      <c r="R6" s="101">
        <v>2721721</v>
      </c>
      <c r="S6" s="101">
        <v>3368458</v>
      </c>
      <c r="T6" s="101">
        <f>SUM(L6:S6)</f>
        <v>21607796</v>
      </c>
      <c r="U6" s="127">
        <f>ROUND((C6-L6)/L6*100,1)</f>
        <v>-2.4</v>
      </c>
      <c r="V6" s="128">
        <f aca="true" t="shared" si="1" ref="V6:AC6">ROUND((D6-M6)/M6*100,1)</f>
        <v>4.1</v>
      </c>
      <c r="W6" s="128">
        <f t="shared" si="1"/>
        <v>-0.2</v>
      </c>
      <c r="X6" s="129">
        <f t="shared" si="1"/>
        <v>-6.1</v>
      </c>
      <c r="Y6" s="128">
        <f t="shared" si="1"/>
        <v>5</v>
      </c>
      <c r="Z6" s="128">
        <f t="shared" si="1"/>
        <v>5.7</v>
      </c>
      <c r="AA6" s="128">
        <f t="shared" si="1"/>
        <v>-1</v>
      </c>
      <c r="AB6" s="128">
        <f t="shared" si="1"/>
        <v>-9</v>
      </c>
      <c r="AC6" s="130">
        <f t="shared" si="1"/>
        <v>-1.2</v>
      </c>
      <c r="AD6" s="79" t="s">
        <v>2</v>
      </c>
    </row>
    <row r="7" spans="2:30" ht="23.25" customHeight="1">
      <c r="B7" s="80" t="s">
        <v>3</v>
      </c>
      <c r="C7" s="81">
        <v>5909742</v>
      </c>
      <c r="D7" s="82">
        <v>9957828</v>
      </c>
      <c r="E7" s="82">
        <v>1493404</v>
      </c>
      <c r="F7" s="82">
        <v>2346878</v>
      </c>
      <c r="G7" s="82">
        <v>1187204</v>
      </c>
      <c r="H7" s="82">
        <v>1845870</v>
      </c>
      <c r="I7" s="82">
        <v>4442811</v>
      </c>
      <c r="J7" s="82">
        <v>4393144</v>
      </c>
      <c r="K7" s="83">
        <f t="shared" si="0"/>
        <v>31576881</v>
      </c>
      <c r="L7" s="101">
        <v>5944397</v>
      </c>
      <c r="M7" s="101">
        <v>9378878</v>
      </c>
      <c r="N7" s="101">
        <v>1489242</v>
      </c>
      <c r="O7" s="101">
        <v>2441609</v>
      </c>
      <c r="P7" s="101">
        <v>1157145</v>
      </c>
      <c r="Q7" s="101">
        <v>1867300</v>
      </c>
      <c r="R7" s="101">
        <v>4592458</v>
      </c>
      <c r="S7" s="101">
        <v>4381577</v>
      </c>
      <c r="T7" s="101">
        <f aca="true" t="shared" si="2" ref="T7:T28">SUM(L7:S7)</f>
        <v>31252606</v>
      </c>
      <c r="U7" s="131">
        <f aca="true" t="shared" si="3" ref="U7:U28">ROUND((C7-L7)/L7*100,1)</f>
        <v>-0.6</v>
      </c>
      <c r="V7" s="132">
        <f aca="true" t="shared" si="4" ref="V7:V28">ROUND((D7-M7)/M7*100,1)</f>
        <v>6.2</v>
      </c>
      <c r="W7" s="132">
        <f aca="true" t="shared" si="5" ref="W7:W28">ROUND((E7-N7)/N7*100,1)</f>
        <v>0.3</v>
      </c>
      <c r="X7" s="133">
        <f aca="true" t="shared" si="6" ref="X7:X28">ROUND((F7-O7)/O7*100,1)</f>
        <v>-3.9</v>
      </c>
      <c r="Y7" s="132">
        <f aca="true" t="shared" si="7" ref="Y7:Y29">ROUND((G7-P7)/P7*100,1)</f>
        <v>2.6</v>
      </c>
      <c r="Z7" s="132">
        <f>ROUND((H7-Q7)/Q7*100,1)</f>
        <v>-1.1</v>
      </c>
      <c r="AA7" s="132">
        <f aca="true" t="shared" si="8" ref="AA7:AA29">ROUND((I7-R7)/R7*100,1)</f>
        <v>-3.3</v>
      </c>
      <c r="AB7" s="132">
        <f aca="true" t="shared" si="9" ref="AB7:AB29">ROUND((J7-S7)/S7*100,1)</f>
        <v>0.3</v>
      </c>
      <c r="AC7" s="134">
        <f aca="true" t="shared" si="10" ref="AC7:AC29">ROUND((K7-T7)/T7*100,1)</f>
        <v>1</v>
      </c>
      <c r="AD7" s="80" t="s">
        <v>4</v>
      </c>
    </row>
    <row r="8" spans="2:60" ht="23.25" customHeight="1">
      <c r="B8" s="80" t="s">
        <v>5</v>
      </c>
      <c r="C8" s="81">
        <v>7354494</v>
      </c>
      <c r="D8" s="82">
        <v>15399991</v>
      </c>
      <c r="E8" s="82">
        <v>2118881</v>
      </c>
      <c r="F8" s="82">
        <v>2999188</v>
      </c>
      <c r="G8" s="82">
        <v>1109355</v>
      </c>
      <c r="H8" s="82">
        <v>2425394</v>
      </c>
      <c r="I8" s="82">
        <v>5672156</v>
      </c>
      <c r="J8" s="82">
        <v>5329582</v>
      </c>
      <c r="K8" s="83">
        <f t="shared" si="0"/>
        <v>42409041</v>
      </c>
      <c r="L8" s="101">
        <v>7401906</v>
      </c>
      <c r="M8" s="101">
        <v>14315779</v>
      </c>
      <c r="N8" s="101">
        <v>2131215</v>
      </c>
      <c r="O8" s="101">
        <v>3109359</v>
      </c>
      <c r="P8" s="101">
        <v>1084807</v>
      </c>
      <c r="Q8" s="101">
        <v>2389204</v>
      </c>
      <c r="R8" s="101">
        <v>5706726</v>
      </c>
      <c r="S8" s="101">
        <v>6067813</v>
      </c>
      <c r="T8" s="101">
        <f t="shared" si="2"/>
        <v>42206809</v>
      </c>
      <c r="U8" s="131">
        <f t="shared" si="3"/>
        <v>-0.6</v>
      </c>
      <c r="V8" s="132">
        <f t="shared" si="4"/>
        <v>7.6</v>
      </c>
      <c r="W8" s="132">
        <f t="shared" si="5"/>
        <v>-0.6</v>
      </c>
      <c r="X8" s="133">
        <f t="shared" si="6"/>
        <v>-3.5</v>
      </c>
      <c r="Y8" s="132">
        <f t="shared" si="7"/>
        <v>2.3</v>
      </c>
      <c r="Z8" s="132">
        <f aca="true" t="shared" si="11" ref="Z8:Z29">ROUND((H8-Q8)/Q8*100,1)</f>
        <v>1.5</v>
      </c>
      <c r="AA8" s="132">
        <f t="shared" si="8"/>
        <v>-0.6</v>
      </c>
      <c r="AB8" s="132">
        <f t="shared" si="9"/>
        <v>-12.2</v>
      </c>
      <c r="AC8" s="134">
        <f t="shared" si="10"/>
        <v>0.5</v>
      </c>
      <c r="AD8" s="80" t="s">
        <v>5</v>
      </c>
      <c r="BH8" s="53"/>
    </row>
    <row r="9" spans="2:30" ht="23.25" customHeight="1">
      <c r="B9" s="80" t="s">
        <v>6</v>
      </c>
      <c r="C9" s="81">
        <v>8666383</v>
      </c>
      <c r="D9" s="82">
        <v>26134219</v>
      </c>
      <c r="E9" s="82">
        <v>2553160</v>
      </c>
      <c r="F9" s="82">
        <v>4667018</v>
      </c>
      <c r="G9" s="82">
        <v>990386</v>
      </c>
      <c r="H9" s="82">
        <v>2194770</v>
      </c>
      <c r="I9" s="82">
        <v>7222229</v>
      </c>
      <c r="J9" s="82">
        <v>8181896</v>
      </c>
      <c r="K9" s="83">
        <f t="shared" si="0"/>
        <v>60610061</v>
      </c>
      <c r="L9" s="101">
        <v>8735389</v>
      </c>
      <c r="M9" s="101">
        <v>24491294</v>
      </c>
      <c r="N9" s="101">
        <v>2573416</v>
      </c>
      <c r="O9" s="101">
        <v>4834831</v>
      </c>
      <c r="P9" s="101">
        <v>979297</v>
      </c>
      <c r="Q9" s="101">
        <v>2286472</v>
      </c>
      <c r="R9" s="101">
        <v>7326297</v>
      </c>
      <c r="S9" s="101">
        <v>8423376</v>
      </c>
      <c r="T9" s="101">
        <f t="shared" si="2"/>
        <v>59650372</v>
      </c>
      <c r="U9" s="131">
        <f t="shared" si="3"/>
        <v>-0.8</v>
      </c>
      <c r="V9" s="132">
        <f t="shared" si="4"/>
        <v>6.7</v>
      </c>
      <c r="W9" s="132">
        <f t="shared" si="5"/>
        <v>-0.8</v>
      </c>
      <c r="X9" s="133">
        <f t="shared" si="6"/>
        <v>-3.5</v>
      </c>
      <c r="Y9" s="132">
        <f t="shared" si="7"/>
        <v>1.1</v>
      </c>
      <c r="Z9" s="132">
        <f t="shared" si="11"/>
        <v>-4</v>
      </c>
      <c r="AA9" s="132">
        <f t="shared" si="8"/>
        <v>-1.4</v>
      </c>
      <c r="AB9" s="132">
        <f t="shared" si="9"/>
        <v>-2.9</v>
      </c>
      <c r="AC9" s="134">
        <f t="shared" si="10"/>
        <v>1.6</v>
      </c>
      <c r="AD9" s="80" t="s">
        <v>7</v>
      </c>
    </row>
    <row r="10" spans="2:30" ht="23.25" customHeight="1">
      <c r="B10" s="80" t="s">
        <v>8</v>
      </c>
      <c r="C10" s="81">
        <v>6852739</v>
      </c>
      <c r="D10" s="82">
        <v>15243560</v>
      </c>
      <c r="E10" s="82">
        <v>1730886</v>
      </c>
      <c r="F10" s="82">
        <v>2506651</v>
      </c>
      <c r="G10" s="82">
        <v>657754</v>
      </c>
      <c r="H10" s="82">
        <v>1693951</v>
      </c>
      <c r="I10" s="82">
        <v>5153029</v>
      </c>
      <c r="J10" s="82">
        <v>3803704</v>
      </c>
      <c r="K10" s="83">
        <f t="shared" si="0"/>
        <v>37642274</v>
      </c>
      <c r="L10" s="101">
        <v>6975864</v>
      </c>
      <c r="M10" s="101">
        <v>13769013</v>
      </c>
      <c r="N10" s="101">
        <v>1747090</v>
      </c>
      <c r="O10" s="101">
        <v>2612600</v>
      </c>
      <c r="P10" s="101">
        <v>640917</v>
      </c>
      <c r="Q10" s="101">
        <v>1743520</v>
      </c>
      <c r="R10" s="101">
        <v>5361745</v>
      </c>
      <c r="S10" s="101">
        <v>3950623</v>
      </c>
      <c r="T10" s="101">
        <f t="shared" si="2"/>
        <v>36801372</v>
      </c>
      <c r="U10" s="131">
        <f t="shared" si="3"/>
        <v>-1.8</v>
      </c>
      <c r="V10" s="132">
        <f t="shared" si="4"/>
        <v>10.7</v>
      </c>
      <c r="W10" s="132">
        <f t="shared" si="5"/>
        <v>-0.9</v>
      </c>
      <c r="X10" s="133">
        <f t="shared" si="6"/>
        <v>-4.1</v>
      </c>
      <c r="Y10" s="132">
        <f t="shared" si="7"/>
        <v>2.6</v>
      </c>
      <c r="Z10" s="132">
        <f t="shared" si="11"/>
        <v>-2.8</v>
      </c>
      <c r="AA10" s="132">
        <f t="shared" si="8"/>
        <v>-3.9</v>
      </c>
      <c r="AB10" s="132">
        <f t="shared" si="9"/>
        <v>-3.7</v>
      </c>
      <c r="AC10" s="134">
        <f t="shared" si="10"/>
        <v>2.3</v>
      </c>
      <c r="AD10" s="80" t="s">
        <v>9</v>
      </c>
    </row>
    <row r="11" spans="2:30" ht="23.25" customHeight="1">
      <c r="B11" s="80" t="s">
        <v>10</v>
      </c>
      <c r="C11" s="81">
        <v>6336628</v>
      </c>
      <c r="D11" s="82">
        <v>17672485</v>
      </c>
      <c r="E11" s="82">
        <v>1735642</v>
      </c>
      <c r="F11" s="82">
        <v>2532392</v>
      </c>
      <c r="G11" s="82">
        <v>1056573</v>
      </c>
      <c r="H11" s="82">
        <v>1607978</v>
      </c>
      <c r="I11" s="82">
        <v>4928357</v>
      </c>
      <c r="J11" s="82">
        <v>3551358</v>
      </c>
      <c r="K11" s="83">
        <f t="shared" si="0"/>
        <v>39421413</v>
      </c>
      <c r="L11" s="101">
        <v>6437797</v>
      </c>
      <c r="M11" s="101">
        <v>18022323</v>
      </c>
      <c r="N11" s="101">
        <v>1743016</v>
      </c>
      <c r="O11" s="101">
        <v>2631622</v>
      </c>
      <c r="P11" s="101">
        <v>1023932</v>
      </c>
      <c r="Q11" s="101">
        <v>1720000</v>
      </c>
      <c r="R11" s="101">
        <v>5114236</v>
      </c>
      <c r="S11" s="101">
        <v>4007845</v>
      </c>
      <c r="T11" s="101">
        <f t="shared" si="2"/>
        <v>40700771</v>
      </c>
      <c r="U11" s="131">
        <f t="shared" si="3"/>
        <v>-1.6</v>
      </c>
      <c r="V11" s="132">
        <f t="shared" si="4"/>
        <v>-1.9</v>
      </c>
      <c r="W11" s="132">
        <f t="shared" si="5"/>
        <v>-0.4</v>
      </c>
      <c r="X11" s="133">
        <f t="shared" si="6"/>
        <v>-3.8</v>
      </c>
      <c r="Y11" s="132">
        <f t="shared" si="7"/>
        <v>3.2</v>
      </c>
      <c r="Z11" s="132">
        <f t="shared" si="11"/>
        <v>-6.5</v>
      </c>
      <c r="AA11" s="132">
        <f t="shared" si="8"/>
        <v>-3.6</v>
      </c>
      <c r="AB11" s="132">
        <f t="shared" si="9"/>
        <v>-11.4</v>
      </c>
      <c r="AC11" s="134">
        <f t="shared" si="10"/>
        <v>-3.1</v>
      </c>
      <c r="AD11" s="80" t="s">
        <v>11</v>
      </c>
    </row>
    <row r="12" spans="2:30" ht="23.25" customHeight="1">
      <c r="B12" s="80" t="s">
        <v>12</v>
      </c>
      <c r="C12" s="81">
        <v>7428350</v>
      </c>
      <c r="D12" s="82">
        <v>23841243</v>
      </c>
      <c r="E12" s="82">
        <v>2046424</v>
      </c>
      <c r="F12" s="82">
        <v>2817521</v>
      </c>
      <c r="G12" s="82">
        <v>878344</v>
      </c>
      <c r="H12" s="82">
        <v>2060420</v>
      </c>
      <c r="I12" s="82">
        <v>6292950</v>
      </c>
      <c r="J12" s="82">
        <v>5201502</v>
      </c>
      <c r="K12" s="83">
        <f t="shared" si="0"/>
        <v>50566754</v>
      </c>
      <c r="L12" s="101">
        <v>7530659</v>
      </c>
      <c r="M12" s="101">
        <v>23181514</v>
      </c>
      <c r="N12" s="101">
        <v>2058668</v>
      </c>
      <c r="O12" s="101">
        <v>2929351</v>
      </c>
      <c r="P12" s="101">
        <v>854025</v>
      </c>
      <c r="Q12" s="101">
        <v>2207484</v>
      </c>
      <c r="R12" s="101">
        <v>6375406</v>
      </c>
      <c r="S12" s="101">
        <v>5067354</v>
      </c>
      <c r="T12" s="101">
        <f t="shared" si="2"/>
        <v>50204461</v>
      </c>
      <c r="U12" s="131">
        <f t="shared" si="3"/>
        <v>-1.4</v>
      </c>
      <c r="V12" s="132">
        <f t="shared" si="4"/>
        <v>2.8</v>
      </c>
      <c r="W12" s="132">
        <f t="shared" si="5"/>
        <v>-0.6</v>
      </c>
      <c r="X12" s="133">
        <f t="shared" si="6"/>
        <v>-3.8</v>
      </c>
      <c r="Y12" s="132">
        <f t="shared" si="7"/>
        <v>2.8</v>
      </c>
      <c r="Z12" s="132">
        <f t="shared" si="11"/>
        <v>-6.7</v>
      </c>
      <c r="AA12" s="132">
        <f t="shared" si="8"/>
        <v>-1.3</v>
      </c>
      <c r="AB12" s="132">
        <f t="shared" si="9"/>
        <v>2.6</v>
      </c>
      <c r="AC12" s="134">
        <f t="shared" si="10"/>
        <v>0.7</v>
      </c>
      <c r="AD12" s="80" t="s">
        <v>13</v>
      </c>
    </row>
    <row r="13" spans="2:30" ht="23.25" customHeight="1">
      <c r="B13" s="80" t="s">
        <v>14</v>
      </c>
      <c r="C13" s="81">
        <v>10939103</v>
      </c>
      <c r="D13" s="82">
        <v>38872068</v>
      </c>
      <c r="E13" s="82">
        <v>3249761</v>
      </c>
      <c r="F13" s="82">
        <v>5158600</v>
      </c>
      <c r="G13" s="82">
        <v>799413</v>
      </c>
      <c r="H13" s="82">
        <v>2954383</v>
      </c>
      <c r="I13" s="82">
        <v>11454282</v>
      </c>
      <c r="J13" s="82">
        <v>8451383</v>
      </c>
      <c r="K13" s="83">
        <f t="shared" si="0"/>
        <v>81878993</v>
      </c>
      <c r="L13" s="101">
        <v>10891177</v>
      </c>
      <c r="M13" s="101">
        <v>38631796</v>
      </c>
      <c r="N13" s="101">
        <v>3282051</v>
      </c>
      <c r="O13" s="101">
        <v>5302082</v>
      </c>
      <c r="P13" s="101">
        <v>785067</v>
      </c>
      <c r="Q13" s="101">
        <v>3242301</v>
      </c>
      <c r="R13" s="101">
        <v>11478085</v>
      </c>
      <c r="S13" s="101">
        <v>8290713</v>
      </c>
      <c r="T13" s="101">
        <f t="shared" si="2"/>
        <v>81903272</v>
      </c>
      <c r="U13" s="131">
        <f t="shared" si="3"/>
        <v>0.4</v>
      </c>
      <c r="V13" s="132">
        <f t="shared" si="4"/>
        <v>0.6</v>
      </c>
      <c r="W13" s="132">
        <f t="shared" si="5"/>
        <v>-1</v>
      </c>
      <c r="X13" s="133">
        <f t="shared" si="6"/>
        <v>-2.7</v>
      </c>
      <c r="Y13" s="132">
        <f t="shared" si="7"/>
        <v>1.8</v>
      </c>
      <c r="Z13" s="132">
        <f t="shared" si="11"/>
        <v>-8.9</v>
      </c>
      <c r="AA13" s="132">
        <f t="shared" si="8"/>
        <v>-0.2</v>
      </c>
      <c r="AB13" s="132">
        <f t="shared" si="9"/>
        <v>1.9</v>
      </c>
      <c r="AC13" s="134">
        <f t="shared" si="10"/>
        <v>0</v>
      </c>
      <c r="AD13" s="80" t="s">
        <v>15</v>
      </c>
    </row>
    <row r="14" spans="2:30" ht="23.25" customHeight="1">
      <c r="B14" s="80" t="s">
        <v>16</v>
      </c>
      <c r="C14" s="81">
        <v>9380620</v>
      </c>
      <c r="D14" s="82">
        <v>30582295</v>
      </c>
      <c r="E14" s="82">
        <v>2655227</v>
      </c>
      <c r="F14" s="82">
        <v>3498327</v>
      </c>
      <c r="G14" s="82">
        <v>829950</v>
      </c>
      <c r="H14" s="82">
        <v>2645171</v>
      </c>
      <c r="I14" s="82">
        <v>8553462</v>
      </c>
      <c r="J14" s="82">
        <v>8298368</v>
      </c>
      <c r="K14" s="83">
        <f t="shared" si="0"/>
        <v>66443420</v>
      </c>
      <c r="L14" s="101">
        <v>9583613</v>
      </c>
      <c r="M14" s="101">
        <v>29348972</v>
      </c>
      <c r="N14" s="101">
        <v>2685228</v>
      </c>
      <c r="O14" s="101">
        <v>3663135</v>
      </c>
      <c r="P14" s="101">
        <v>817682</v>
      </c>
      <c r="Q14" s="101">
        <v>2741092</v>
      </c>
      <c r="R14" s="101">
        <v>8649573</v>
      </c>
      <c r="S14" s="101">
        <v>10170890</v>
      </c>
      <c r="T14" s="101">
        <f t="shared" si="2"/>
        <v>67660185</v>
      </c>
      <c r="U14" s="131">
        <f t="shared" si="3"/>
        <v>-2.1</v>
      </c>
      <c r="V14" s="132">
        <f t="shared" si="4"/>
        <v>4.2</v>
      </c>
      <c r="W14" s="132">
        <f t="shared" si="5"/>
        <v>-1.1</v>
      </c>
      <c r="X14" s="133">
        <f t="shared" si="6"/>
        <v>-4.5</v>
      </c>
      <c r="Y14" s="132">
        <f t="shared" si="7"/>
        <v>1.5</v>
      </c>
      <c r="Z14" s="132">
        <f t="shared" si="11"/>
        <v>-3.5</v>
      </c>
      <c r="AA14" s="132">
        <f t="shared" si="8"/>
        <v>-1.1</v>
      </c>
      <c r="AB14" s="132">
        <f t="shared" si="9"/>
        <v>-18.4</v>
      </c>
      <c r="AC14" s="134">
        <f t="shared" si="10"/>
        <v>-1.8</v>
      </c>
      <c r="AD14" s="80" t="s">
        <v>17</v>
      </c>
    </row>
    <row r="15" spans="2:30" ht="23.25" customHeight="1">
      <c r="B15" s="80" t="s">
        <v>18</v>
      </c>
      <c r="C15" s="81">
        <v>7970888</v>
      </c>
      <c r="D15" s="82">
        <v>18629051</v>
      </c>
      <c r="E15" s="82">
        <v>2072902</v>
      </c>
      <c r="F15" s="82">
        <v>2638115</v>
      </c>
      <c r="G15" s="82">
        <v>610596</v>
      </c>
      <c r="H15" s="82">
        <v>1965009</v>
      </c>
      <c r="I15" s="82">
        <v>5257377</v>
      </c>
      <c r="J15" s="82">
        <v>4863504</v>
      </c>
      <c r="K15" s="83">
        <f t="shared" si="0"/>
        <v>44007442</v>
      </c>
      <c r="L15" s="101">
        <v>7980808</v>
      </c>
      <c r="M15" s="101">
        <v>17842159</v>
      </c>
      <c r="N15" s="101">
        <v>2081538</v>
      </c>
      <c r="O15" s="101">
        <v>2742064</v>
      </c>
      <c r="P15" s="101">
        <v>608577</v>
      </c>
      <c r="Q15" s="101">
        <v>2075563</v>
      </c>
      <c r="R15" s="101">
        <v>5328087</v>
      </c>
      <c r="S15" s="101">
        <v>6227511</v>
      </c>
      <c r="T15" s="101">
        <f t="shared" si="2"/>
        <v>44886307</v>
      </c>
      <c r="U15" s="131">
        <f t="shared" si="3"/>
        <v>-0.1</v>
      </c>
      <c r="V15" s="132">
        <f t="shared" si="4"/>
        <v>4.4</v>
      </c>
      <c r="W15" s="132">
        <f t="shared" si="5"/>
        <v>-0.4</v>
      </c>
      <c r="X15" s="133">
        <f t="shared" si="6"/>
        <v>-3.8</v>
      </c>
      <c r="Y15" s="132">
        <f t="shared" si="7"/>
        <v>0.3</v>
      </c>
      <c r="Z15" s="132">
        <f t="shared" si="11"/>
        <v>-5.3</v>
      </c>
      <c r="AA15" s="132">
        <f t="shared" si="8"/>
        <v>-1.3</v>
      </c>
      <c r="AB15" s="132">
        <f t="shared" si="9"/>
        <v>-21.9</v>
      </c>
      <c r="AC15" s="134">
        <f t="shared" si="10"/>
        <v>-2</v>
      </c>
      <c r="AD15" s="80" t="s">
        <v>19</v>
      </c>
    </row>
    <row r="16" spans="2:30" ht="23.25" customHeight="1">
      <c r="B16" s="80" t="s">
        <v>20</v>
      </c>
      <c r="C16" s="81">
        <v>14431164</v>
      </c>
      <c r="D16" s="82">
        <v>57448275</v>
      </c>
      <c r="E16" s="82">
        <v>4445753</v>
      </c>
      <c r="F16" s="82">
        <v>6927249</v>
      </c>
      <c r="G16" s="82">
        <v>1175614</v>
      </c>
      <c r="H16" s="82">
        <v>5067669</v>
      </c>
      <c r="I16" s="82">
        <v>14285039</v>
      </c>
      <c r="J16" s="82">
        <v>15232346</v>
      </c>
      <c r="K16" s="83">
        <f t="shared" si="0"/>
        <v>119013109</v>
      </c>
      <c r="L16" s="101">
        <v>14507626</v>
      </c>
      <c r="M16" s="101">
        <v>56070650</v>
      </c>
      <c r="N16" s="101">
        <v>4499362</v>
      </c>
      <c r="O16" s="101">
        <v>7189034</v>
      </c>
      <c r="P16" s="101">
        <v>1145200</v>
      </c>
      <c r="Q16" s="101">
        <v>5443291</v>
      </c>
      <c r="R16" s="101">
        <v>14449814</v>
      </c>
      <c r="S16" s="101">
        <v>14664688</v>
      </c>
      <c r="T16" s="101">
        <f t="shared" si="2"/>
        <v>117969665</v>
      </c>
      <c r="U16" s="131">
        <f t="shared" si="3"/>
        <v>-0.5</v>
      </c>
      <c r="V16" s="132">
        <f t="shared" si="4"/>
        <v>2.5</v>
      </c>
      <c r="W16" s="132">
        <f t="shared" si="5"/>
        <v>-1.2</v>
      </c>
      <c r="X16" s="133">
        <f t="shared" si="6"/>
        <v>-3.6</v>
      </c>
      <c r="Y16" s="132">
        <f t="shared" si="7"/>
        <v>2.7</v>
      </c>
      <c r="Z16" s="132">
        <f t="shared" si="11"/>
        <v>-6.9</v>
      </c>
      <c r="AA16" s="132">
        <f t="shared" si="8"/>
        <v>-1.1</v>
      </c>
      <c r="AB16" s="132">
        <f t="shared" si="9"/>
        <v>3.9</v>
      </c>
      <c r="AC16" s="134">
        <f t="shared" si="10"/>
        <v>0.9</v>
      </c>
      <c r="AD16" s="80" t="s">
        <v>21</v>
      </c>
    </row>
    <row r="17" spans="2:30" ht="23.25" customHeight="1">
      <c r="B17" s="80" t="s">
        <v>22</v>
      </c>
      <c r="C17" s="81">
        <v>16015529</v>
      </c>
      <c r="D17" s="82">
        <v>53589079</v>
      </c>
      <c r="E17" s="82">
        <v>5193054</v>
      </c>
      <c r="F17" s="82">
        <v>8512475</v>
      </c>
      <c r="G17" s="82">
        <v>925362</v>
      </c>
      <c r="H17" s="82">
        <v>4577811</v>
      </c>
      <c r="I17" s="82">
        <v>15334990</v>
      </c>
      <c r="J17" s="82">
        <v>19801002</v>
      </c>
      <c r="K17" s="83">
        <f t="shared" si="0"/>
        <v>123949302</v>
      </c>
      <c r="L17" s="101">
        <v>16149821</v>
      </c>
      <c r="M17" s="101">
        <v>52047093</v>
      </c>
      <c r="N17" s="101">
        <v>5238411</v>
      </c>
      <c r="O17" s="101">
        <v>8764868</v>
      </c>
      <c r="P17" s="101">
        <v>932713</v>
      </c>
      <c r="Q17" s="101">
        <v>5035530</v>
      </c>
      <c r="R17" s="101">
        <v>15513735</v>
      </c>
      <c r="S17" s="101">
        <v>21277017</v>
      </c>
      <c r="T17" s="101">
        <f t="shared" si="2"/>
        <v>124959188</v>
      </c>
      <c r="U17" s="131">
        <f t="shared" si="3"/>
        <v>-0.8</v>
      </c>
      <c r="V17" s="132">
        <f t="shared" si="4"/>
        <v>3</v>
      </c>
      <c r="W17" s="132">
        <f t="shared" si="5"/>
        <v>-0.9</v>
      </c>
      <c r="X17" s="133">
        <f t="shared" si="6"/>
        <v>-2.9</v>
      </c>
      <c r="Y17" s="132">
        <f t="shared" si="7"/>
        <v>-0.8</v>
      </c>
      <c r="Z17" s="132">
        <f t="shared" si="11"/>
        <v>-9.1</v>
      </c>
      <c r="AA17" s="132">
        <f t="shared" si="8"/>
        <v>-1.2</v>
      </c>
      <c r="AB17" s="132">
        <f t="shared" si="9"/>
        <v>-6.9</v>
      </c>
      <c r="AC17" s="134">
        <f t="shared" si="10"/>
        <v>-0.8</v>
      </c>
      <c r="AD17" s="80" t="s">
        <v>23</v>
      </c>
    </row>
    <row r="18" spans="2:30" ht="23.25" customHeight="1">
      <c r="B18" s="80" t="s">
        <v>24</v>
      </c>
      <c r="C18" s="81">
        <v>7407141</v>
      </c>
      <c r="D18" s="82">
        <v>14849792</v>
      </c>
      <c r="E18" s="82">
        <v>1932128</v>
      </c>
      <c r="F18" s="82">
        <v>2800279</v>
      </c>
      <c r="G18" s="82">
        <v>866356</v>
      </c>
      <c r="H18" s="82">
        <v>1619001</v>
      </c>
      <c r="I18" s="82">
        <v>4828071</v>
      </c>
      <c r="J18" s="82">
        <v>4388460</v>
      </c>
      <c r="K18" s="83">
        <f t="shared" si="0"/>
        <v>38691228</v>
      </c>
      <c r="L18" s="101">
        <v>7393871</v>
      </c>
      <c r="M18" s="101">
        <v>14076612</v>
      </c>
      <c r="N18" s="101">
        <v>1933893</v>
      </c>
      <c r="O18" s="101">
        <v>2886687</v>
      </c>
      <c r="P18" s="101">
        <v>851508</v>
      </c>
      <c r="Q18" s="101">
        <v>1712645</v>
      </c>
      <c r="R18" s="101">
        <v>4897770</v>
      </c>
      <c r="S18" s="101">
        <v>4488236</v>
      </c>
      <c r="T18" s="101">
        <f t="shared" si="2"/>
        <v>38241222</v>
      </c>
      <c r="U18" s="131">
        <f t="shared" si="3"/>
        <v>0.2</v>
      </c>
      <c r="V18" s="132">
        <f t="shared" si="4"/>
        <v>5.5</v>
      </c>
      <c r="W18" s="132">
        <f t="shared" si="5"/>
        <v>-0.1</v>
      </c>
      <c r="X18" s="133">
        <f t="shared" si="6"/>
        <v>-3</v>
      </c>
      <c r="Y18" s="132">
        <f t="shared" si="7"/>
        <v>1.7</v>
      </c>
      <c r="Z18" s="132">
        <f t="shared" si="11"/>
        <v>-5.5</v>
      </c>
      <c r="AA18" s="132">
        <f t="shared" si="8"/>
        <v>-1.4</v>
      </c>
      <c r="AB18" s="132">
        <f t="shared" si="9"/>
        <v>-2.2</v>
      </c>
      <c r="AC18" s="134">
        <f t="shared" si="10"/>
        <v>1.2</v>
      </c>
      <c r="AD18" s="80" t="s">
        <v>25</v>
      </c>
    </row>
    <row r="19" spans="2:30" ht="23.25" customHeight="1">
      <c r="B19" s="80" t="s">
        <v>26</v>
      </c>
      <c r="C19" s="81">
        <v>9039739</v>
      </c>
      <c r="D19" s="82">
        <v>24395662</v>
      </c>
      <c r="E19" s="82">
        <v>2260406</v>
      </c>
      <c r="F19" s="82">
        <v>3420187</v>
      </c>
      <c r="G19" s="82">
        <v>614902</v>
      </c>
      <c r="H19" s="82">
        <v>2199192</v>
      </c>
      <c r="I19" s="82">
        <v>5944757</v>
      </c>
      <c r="J19" s="82">
        <v>6665201</v>
      </c>
      <c r="K19" s="83">
        <f t="shared" si="0"/>
        <v>54540046</v>
      </c>
      <c r="L19" s="101">
        <v>9045703</v>
      </c>
      <c r="M19" s="101">
        <v>23748839</v>
      </c>
      <c r="N19" s="101">
        <v>2287194</v>
      </c>
      <c r="O19" s="101">
        <v>3571426</v>
      </c>
      <c r="P19" s="101">
        <v>610712</v>
      </c>
      <c r="Q19" s="101">
        <v>2325443</v>
      </c>
      <c r="R19" s="101">
        <v>6034962</v>
      </c>
      <c r="S19" s="101">
        <v>6051718</v>
      </c>
      <c r="T19" s="101">
        <f t="shared" si="2"/>
        <v>53675997</v>
      </c>
      <c r="U19" s="131">
        <f t="shared" si="3"/>
        <v>-0.1</v>
      </c>
      <c r="V19" s="132">
        <f t="shared" si="4"/>
        <v>2.7</v>
      </c>
      <c r="W19" s="132">
        <f t="shared" si="5"/>
        <v>-1.2</v>
      </c>
      <c r="X19" s="133">
        <f t="shared" si="6"/>
        <v>-4.2</v>
      </c>
      <c r="Y19" s="132">
        <f t="shared" si="7"/>
        <v>0.7</v>
      </c>
      <c r="Z19" s="132">
        <f t="shared" si="11"/>
        <v>-5.4</v>
      </c>
      <c r="AA19" s="132">
        <f t="shared" si="8"/>
        <v>-1.5</v>
      </c>
      <c r="AB19" s="132">
        <f t="shared" si="9"/>
        <v>10.1</v>
      </c>
      <c r="AC19" s="134">
        <f t="shared" si="10"/>
        <v>1.6</v>
      </c>
      <c r="AD19" s="80" t="s">
        <v>4</v>
      </c>
    </row>
    <row r="20" spans="2:30" ht="23.25" customHeight="1">
      <c r="B20" s="80" t="s">
        <v>27</v>
      </c>
      <c r="C20" s="81">
        <v>12041650</v>
      </c>
      <c r="D20" s="82">
        <v>36806064</v>
      </c>
      <c r="E20" s="82">
        <v>3457086</v>
      </c>
      <c r="F20" s="82">
        <v>5460281</v>
      </c>
      <c r="G20" s="82">
        <v>818353</v>
      </c>
      <c r="H20" s="82">
        <v>2954509</v>
      </c>
      <c r="I20" s="82">
        <v>10651621</v>
      </c>
      <c r="J20" s="82">
        <v>10462188</v>
      </c>
      <c r="K20" s="83">
        <f t="shared" si="0"/>
        <v>82651752</v>
      </c>
      <c r="L20" s="101">
        <v>12098455</v>
      </c>
      <c r="M20" s="101">
        <v>36716025</v>
      </c>
      <c r="N20" s="101">
        <v>3500187</v>
      </c>
      <c r="O20" s="101">
        <v>5732904</v>
      </c>
      <c r="P20" s="101">
        <v>821613</v>
      </c>
      <c r="Q20" s="101">
        <v>3253394</v>
      </c>
      <c r="R20" s="101">
        <v>10722680</v>
      </c>
      <c r="S20" s="101">
        <v>10006220</v>
      </c>
      <c r="T20" s="101">
        <f t="shared" si="2"/>
        <v>82851478</v>
      </c>
      <c r="U20" s="131">
        <f t="shared" si="3"/>
        <v>-0.5</v>
      </c>
      <c r="V20" s="132">
        <f t="shared" si="4"/>
        <v>0.2</v>
      </c>
      <c r="W20" s="132">
        <f t="shared" si="5"/>
        <v>-1.2</v>
      </c>
      <c r="X20" s="133">
        <f t="shared" si="6"/>
        <v>-4.8</v>
      </c>
      <c r="Y20" s="132">
        <f t="shared" si="7"/>
        <v>-0.4</v>
      </c>
      <c r="Z20" s="132">
        <f t="shared" si="11"/>
        <v>-9.2</v>
      </c>
      <c r="AA20" s="132">
        <f t="shared" si="8"/>
        <v>-0.7</v>
      </c>
      <c r="AB20" s="132">
        <f t="shared" si="9"/>
        <v>4.6</v>
      </c>
      <c r="AC20" s="134">
        <f t="shared" si="10"/>
        <v>-0.2</v>
      </c>
      <c r="AD20" s="80" t="s">
        <v>28</v>
      </c>
    </row>
    <row r="21" spans="2:30" ht="23.25" customHeight="1">
      <c r="B21" s="80" t="s">
        <v>29</v>
      </c>
      <c r="C21" s="81">
        <v>8163459</v>
      </c>
      <c r="D21" s="82">
        <v>22546698</v>
      </c>
      <c r="E21" s="82">
        <v>2156644</v>
      </c>
      <c r="F21" s="82">
        <v>2908444</v>
      </c>
      <c r="G21" s="82">
        <v>731276</v>
      </c>
      <c r="H21" s="82">
        <v>1848838</v>
      </c>
      <c r="I21" s="82">
        <v>5431522</v>
      </c>
      <c r="J21" s="82">
        <v>5629742</v>
      </c>
      <c r="K21" s="83">
        <f t="shared" si="0"/>
        <v>49416623</v>
      </c>
      <c r="L21" s="101">
        <v>8190363</v>
      </c>
      <c r="M21" s="101">
        <v>21950272</v>
      </c>
      <c r="N21" s="101">
        <v>2175510</v>
      </c>
      <c r="O21" s="101">
        <v>3022036</v>
      </c>
      <c r="P21" s="101">
        <v>723426</v>
      </c>
      <c r="Q21" s="101">
        <v>1969429</v>
      </c>
      <c r="R21" s="101">
        <v>5484223</v>
      </c>
      <c r="S21" s="101">
        <v>5363246</v>
      </c>
      <c r="T21" s="101">
        <f t="shared" si="2"/>
        <v>48878505</v>
      </c>
      <c r="U21" s="131">
        <f t="shared" si="3"/>
        <v>-0.3</v>
      </c>
      <c r="V21" s="132">
        <f t="shared" si="4"/>
        <v>2.7</v>
      </c>
      <c r="W21" s="132">
        <f t="shared" si="5"/>
        <v>-0.9</v>
      </c>
      <c r="X21" s="133">
        <f t="shared" si="6"/>
        <v>-3.8</v>
      </c>
      <c r="Y21" s="132">
        <f t="shared" si="7"/>
        <v>1.1</v>
      </c>
      <c r="Z21" s="132">
        <f t="shared" si="11"/>
        <v>-6.1</v>
      </c>
      <c r="AA21" s="132">
        <f t="shared" si="8"/>
        <v>-1</v>
      </c>
      <c r="AB21" s="132">
        <f t="shared" si="9"/>
        <v>5</v>
      </c>
      <c r="AC21" s="134">
        <f t="shared" si="10"/>
        <v>1.1</v>
      </c>
      <c r="AD21" s="80" t="s">
        <v>30</v>
      </c>
    </row>
    <row r="22" spans="2:30" ht="23.25" customHeight="1">
      <c r="B22" s="80" t="s">
        <v>31</v>
      </c>
      <c r="C22" s="81">
        <v>8854281</v>
      </c>
      <c r="D22" s="82">
        <v>31948587</v>
      </c>
      <c r="E22" s="82">
        <v>2443876</v>
      </c>
      <c r="F22" s="82">
        <v>3374581</v>
      </c>
      <c r="G22" s="82">
        <v>641784</v>
      </c>
      <c r="H22" s="82">
        <v>2531990</v>
      </c>
      <c r="I22" s="82">
        <v>7683980</v>
      </c>
      <c r="J22" s="82">
        <v>6039798</v>
      </c>
      <c r="K22" s="83">
        <f t="shared" si="0"/>
        <v>63518877</v>
      </c>
      <c r="L22" s="101">
        <v>9044075</v>
      </c>
      <c r="M22" s="101">
        <v>31022537</v>
      </c>
      <c r="N22" s="101">
        <v>2484113</v>
      </c>
      <c r="O22" s="101">
        <v>3522804</v>
      </c>
      <c r="P22" s="101">
        <v>639463</v>
      </c>
      <c r="Q22" s="101">
        <v>2708295</v>
      </c>
      <c r="R22" s="101">
        <v>7767667</v>
      </c>
      <c r="S22" s="101">
        <v>6349773</v>
      </c>
      <c r="T22" s="101">
        <f t="shared" si="2"/>
        <v>63538727</v>
      </c>
      <c r="U22" s="131">
        <f t="shared" si="3"/>
        <v>-2.1</v>
      </c>
      <c r="V22" s="132">
        <f t="shared" si="4"/>
        <v>3</v>
      </c>
      <c r="W22" s="132">
        <f t="shared" si="5"/>
        <v>-1.6</v>
      </c>
      <c r="X22" s="133">
        <f t="shared" si="6"/>
        <v>-4.2</v>
      </c>
      <c r="Y22" s="132">
        <f t="shared" si="7"/>
        <v>0.4</v>
      </c>
      <c r="Z22" s="132">
        <f t="shared" si="11"/>
        <v>-6.5</v>
      </c>
      <c r="AA22" s="132">
        <f t="shared" si="8"/>
        <v>-1.1</v>
      </c>
      <c r="AB22" s="132">
        <f t="shared" si="9"/>
        <v>-4.9</v>
      </c>
      <c r="AC22" s="134">
        <f t="shared" si="10"/>
        <v>0</v>
      </c>
      <c r="AD22" s="80" t="s">
        <v>31</v>
      </c>
    </row>
    <row r="23" spans="2:30" ht="23.25" customHeight="1">
      <c r="B23" s="80" t="s">
        <v>32</v>
      </c>
      <c r="C23" s="81">
        <v>6810969</v>
      </c>
      <c r="D23" s="82">
        <v>21028901</v>
      </c>
      <c r="E23" s="82">
        <v>1744114</v>
      </c>
      <c r="F23" s="82">
        <v>2524220</v>
      </c>
      <c r="G23" s="82">
        <v>595266</v>
      </c>
      <c r="H23" s="82">
        <v>1595964</v>
      </c>
      <c r="I23" s="82">
        <v>5684599</v>
      </c>
      <c r="J23" s="82">
        <v>4267767</v>
      </c>
      <c r="K23" s="83">
        <f t="shared" si="0"/>
        <v>44251800</v>
      </c>
      <c r="L23" s="101">
        <v>6960318</v>
      </c>
      <c r="M23" s="101">
        <v>19490872</v>
      </c>
      <c r="N23" s="101">
        <v>1765319</v>
      </c>
      <c r="O23" s="101">
        <v>2627246</v>
      </c>
      <c r="P23" s="101">
        <v>591163</v>
      </c>
      <c r="Q23" s="101">
        <v>1703519</v>
      </c>
      <c r="R23" s="101">
        <v>5744196</v>
      </c>
      <c r="S23" s="101">
        <v>4652379</v>
      </c>
      <c r="T23" s="101">
        <f t="shared" si="2"/>
        <v>43535012</v>
      </c>
      <c r="U23" s="131">
        <f t="shared" si="3"/>
        <v>-2.1</v>
      </c>
      <c r="V23" s="132">
        <f t="shared" si="4"/>
        <v>7.9</v>
      </c>
      <c r="W23" s="132">
        <f t="shared" si="5"/>
        <v>-1.2</v>
      </c>
      <c r="X23" s="133">
        <f t="shared" si="6"/>
        <v>-3.9</v>
      </c>
      <c r="Y23" s="132">
        <f t="shared" si="7"/>
        <v>0.7</v>
      </c>
      <c r="Z23" s="132">
        <f t="shared" si="11"/>
        <v>-6.3</v>
      </c>
      <c r="AA23" s="132">
        <f t="shared" si="8"/>
        <v>-1</v>
      </c>
      <c r="AB23" s="132">
        <f t="shared" si="9"/>
        <v>-8.3</v>
      </c>
      <c r="AC23" s="134">
        <f t="shared" si="10"/>
        <v>1.6</v>
      </c>
      <c r="AD23" s="80" t="s">
        <v>33</v>
      </c>
    </row>
    <row r="24" spans="2:30" ht="23.25" customHeight="1">
      <c r="B24" s="80" t="s">
        <v>34</v>
      </c>
      <c r="C24" s="81">
        <v>11529199</v>
      </c>
      <c r="D24" s="82">
        <v>48046544</v>
      </c>
      <c r="E24" s="82">
        <v>3529478</v>
      </c>
      <c r="F24" s="82">
        <v>4952558</v>
      </c>
      <c r="G24" s="82">
        <v>823475</v>
      </c>
      <c r="H24" s="82">
        <v>3420308</v>
      </c>
      <c r="I24" s="82">
        <v>12158898</v>
      </c>
      <c r="J24" s="82">
        <v>8310015</v>
      </c>
      <c r="K24" s="83">
        <f t="shared" si="0"/>
        <v>92770475</v>
      </c>
      <c r="L24" s="101">
        <v>11647597</v>
      </c>
      <c r="M24" s="101">
        <v>47259349</v>
      </c>
      <c r="N24" s="101">
        <v>3572260</v>
      </c>
      <c r="O24" s="101">
        <v>5117333</v>
      </c>
      <c r="P24" s="101">
        <v>813145</v>
      </c>
      <c r="Q24" s="101">
        <v>3719975</v>
      </c>
      <c r="R24" s="101">
        <v>12318317</v>
      </c>
      <c r="S24" s="101">
        <v>8156164</v>
      </c>
      <c r="T24" s="101">
        <f t="shared" si="2"/>
        <v>92604140</v>
      </c>
      <c r="U24" s="131">
        <f t="shared" si="3"/>
        <v>-1</v>
      </c>
      <c r="V24" s="132">
        <f t="shared" si="4"/>
        <v>1.7</v>
      </c>
      <c r="W24" s="132">
        <f t="shared" si="5"/>
        <v>-1.2</v>
      </c>
      <c r="X24" s="133">
        <f t="shared" si="6"/>
        <v>-3.2</v>
      </c>
      <c r="Y24" s="132">
        <f t="shared" si="7"/>
        <v>1.3</v>
      </c>
      <c r="Z24" s="132">
        <f t="shared" si="11"/>
        <v>-8.1</v>
      </c>
      <c r="AA24" s="132">
        <f t="shared" si="8"/>
        <v>-1.3</v>
      </c>
      <c r="AB24" s="132">
        <f t="shared" si="9"/>
        <v>1.9</v>
      </c>
      <c r="AC24" s="134">
        <f t="shared" si="10"/>
        <v>0.2</v>
      </c>
      <c r="AD24" s="80" t="s">
        <v>35</v>
      </c>
    </row>
    <row r="25" spans="2:30" ht="23.25" customHeight="1">
      <c r="B25" s="80" t="s">
        <v>36</v>
      </c>
      <c r="C25" s="81">
        <v>14110818</v>
      </c>
      <c r="D25" s="82">
        <v>58096685</v>
      </c>
      <c r="E25" s="82">
        <v>4295977</v>
      </c>
      <c r="F25" s="82">
        <v>6586716</v>
      </c>
      <c r="G25" s="82">
        <v>895838</v>
      </c>
      <c r="H25" s="82">
        <v>3775895</v>
      </c>
      <c r="I25" s="82">
        <v>16205645</v>
      </c>
      <c r="J25" s="82">
        <v>16817852</v>
      </c>
      <c r="K25" s="83">
        <f t="shared" si="0"/>
        <v>120785426</v>
      </c>
      <c r="L25" s="101">
        <v>14102749</v>
      </c>
      <c r="M25" s="101">
        <v>57000210</v>
      </c>
      <c r="N25" s="101">
        <v>4357530</v>
      </c>
      <c r="O25" s="101">
        <v>6842962</v>
      </c>
      <c r="P25" s="101">
        <v>890194</v>
      </c>
      <c r="Q25" s="101">
        <v>4266557</v>
      </c>
      <c r="R25" s="101">
        <v>16523865</v>
      </c>
      <c r="S25" s="101">
        <v>16796876</v>
      </c>
      <c r="T25" s="101">
        <f t="shared" si="2"/>
        <v>120780943</v>
      </c>
      <c r="U25" s="131">
        <f t="shared" si="3"/>
        <v>0.1</v>
      </c>
      <c r="V25" s="132">
        <f t="shared" si="4"/>
        <v>1.9</v>
      </c>
      <c r="W25" s="132">
        <f t="shared" si="5"/>
        <v>-1.4</v>
      </c>
      <c r="X25" s="133">
        <f t="shared" si="6"/>
        <v>-3.7</v>
      </c>
      <c r="Y25" s="132">
        <f t="shared" si="7"/>
        <v>0.6</v>
      </c>
      <c r="Z25" s="132">
        <f t="shared" si="11"/>
        <v>-11.5</v>
      </c>
      <c r="AA25" s="132">
        <f t="shared" si="8"/>
        <v>-1.9</v>
      </c>
      <c r="AB25" s="132">
        <f t="shared" si="9"/>
        <v>0.1</v>
      </c>
      <c r="AC25" s="134">
        <f t="shared" si="10"/>
        <v>0</v>
      </c>
      <c r="AD25" s="80" t="s">
        <v>37</v>
      </c>
    </row>
    <row r="26" spans="2:30" ht="23.25" customHeight="1">
      <c r="B26" s="80" t="s">
        <v>38</v>
      </c>
      <c r="C26" s="81">
        <v>13436766</v>
      </c>
      <c r="D26" s="82">
        <v>64713563</v>
      </c>
      <c r="E26" s="82">
        <v>4253074</v>
      </c>
      <c r="F26" s="82">
        <v>6103908</v>
      </c>
      <c r="G26" s="82">
        <v>1112873</v>
      </c>
      <c r="H26" s="82">
        <v>4634900</v>
      </c>
      <c r="I26" s="82">
        <v>17081047</v>
      </c>
      <c r="J26" s="82">
        <v>13461076</v>
      </c>
      <c r="K26" s="83">
        <f t="shared" si="0"/>
        <v>124797207</v>
      </c>
      <c r="L26" s="101">
        <v>13564419</v>
      </c>
      <c r="M26" s="101">
        <v>61011224</v>
      </c>
      <c r="N26" s="101">
        <v>4317100</v>
      </c>
      <c r="O26" s="101">
        <v>6373391</v>
      </c>
      <c r="P26" s="101">
        <v>1082490</v>
      </c>
      <c r="Q26" s="101">
        <v>5116566</v>
      </c>
      <c r="R26" s="101">
        <v>17340191</v>
      </c>
      <c r="S26" s="101">
        <v>13353805</v>
      </c>
      <c r="T26" s="101">
        <f t="shared" si="2"/>
        <v>122159186</v>
      </c>
      <c r="U26" s="131">
        <f t="shared" si="3"/>
        <v>-0.9</v>
      </c>
      <c r="V26" s="132">
        <f t="shared" si="4"/>
        <v>6.1</v>
      </c>
      <c r="W26" s="132">
        <f t="shared" si="5"/>
        <v>-1.5</v>
      </c>
      <c r="X26" s="133">
        <f t="shared" si="6"/>
        <v>-4.2</v>
      </c>
      <c r="Y26" s="132">
        <f t="shared" si="7"/>
        <v>2.8</v>
      </c>
      <c r="Z26" s="132">
        <f t="shared" si="11"/>
        <v>-9.4</v>
      </c>
      <c r="AA26" s="132">
        <f t="shared" si="8"/>
        <v>-1.5</v>
      </c>
      <c r="AB26" s="132">
        <f t="shared" si="9"/>
        <v>0.8</v>
      </c>
      <c r="AC26" s="134">
        <f t="shared" si="10"/>
        <v>2.2</v>
      </c>
      <c r="AD26" s="80" t="s">
        <v>39</v>
      </c>
    </row>
    <row r="27" spans="2:30" ht="23.25" customHeight="1">
      <c r="B27" s="80" t="s">
        <v>84</v>
      </c>
      <c r="C27" s="81">
        <v>10585372</v>
      </c>
      <c r="D27" s="82">
        <v>42095038</v>
      </c>
      <c r="E27" s="82">
        <v>3061555</v>
      </c>
      <c r="F27" s="82">
        <v>4279878</v>
      </c>
      <c r="G27" s="82">
        <v>913028</v>
      </c>
      <c r="H27" s="82">
        <v>2988654</v>
      </c>
      <c r="I27" s="82">
        <v>11309688</v>
      </c>
      <c r="J27" s="82">
        <v>13076062</v>
      </c>
      <c r="K27" s="83">
        <f t="shared" si="0"/>
        <v>88309275</v>
      </c>
      <c r="L27" s="101">
        <v>10689606</v>
      </c>
      <c r="M27" s="101">
        <v>41012446</v>
      </c>
      <c r="N27" s="101">
        <v>3124498</v>
      </c>
      <c r="O27" s="101">
        <v>4469752</v>
      </c>
      <c r="P27" s="101">
        <v>903413</v>
      </c>
      <c r="Q27" s="101">
        <v>3276004</v>
      </c>
      <c r="R27" s="101">
        <v>11506510</v>
      </c>
      <c r="S27" s="101">
        <v>12149923</v>
      </c>
      <c r="T27" s="101">
        <f t="shared" si="2"/>
        <v>87132152</v>
      </c>
      <c r="U27" s="131">
        <f t="shared" si="3"/>
        <v>-1</v>
      </c>
      <c r="V27" s="132">
        <f t="shared" si="4"/>
        <v>2.6</v>
      </c>
      <c r="W27" s="132">
        <f t="shared" si="5"/>
        <v>-2</v>
      </c>
      <c r="X27" s="133">
        <f t="shared" si="6"/>
        <v>-4.2</v>
      </c>
      <c r="Y27" s="132">
        <f t="shared" si="7"/>
        <v>1.1</v>
      </c>
      <c r="Z27" s="132">
        <f t="shared" si="11"/>
        <v>-8.8</v>
      </c>
      <c r="AA27" s="132">
        <f t="shared" si="8"/>
        <v>-1.7</v>
      </c>
      <c r="AB27" s="132">
        <f t="shared" si="9"/>
        <v>7.6</v>
      </c>
      <c r="AC27" s="134">
        <f t="shared" si="10"/>
        <v>1.4</v>
      </c>
      <c r="AD27" s="80" t="s">
        <v>85</v>
      </c>
    </row>
    <row r="28" spans="2:30" ht="23.25" customHeight="1">
      <c r="B28" s="84" t="s">
        <v>40</v>
      </c>
      <c r="C28" s="85">
        <v>13631752</v>
      </c>
      <c r="D28" s="86">
        <v>56824475</v>
      </c>
      <c r="E28" s="86">
        <v>4258362</v>
      </c>
      <c r="F28" s="86">
        <v>6357267</v>
      </c>
      <c r="G28" s="86">
        <v>962708</v>
      </c>
      <c r="H28" s="86">
        <v>4438373</v>
      </c>
      <c r="I28" s="86">
        <v>17629804</v>
      </c>
      <c r="J28" s="86">
        <v>12715751</v>
      </c>
      <c r="K28" s="87">
        <f t="shared" si="0"/>
        <v>116818492</v>
      </c>
      <c r="L28" s="101">
        <v>13737473</v>
      </c>
      <c r="M28" s="101">
        <v>55127110</v>
      </c>
      <c r="N28" s="101">
        <v>4333223</v>
      </c>
      <c r="O28" s="101">
        <v>6613784</v>
      </c>
      <c r="P28" s="101">
        <v>945846</v>
      </c>
      <c r="Q28" s="101">
        <v>4912642</v>
      </c>
      <c r="R28" s="101">
        <v>18010734</v>
      </c>
      <c r="S28" s="101">
        <v>12742078</v>
      </c>
      <c r="T28" s="101">
        <f t="shared" si="2"/>
        <v>116422890</v>
      </c>
      <c r="U28" s="135">
        <f t="shared" si="3"/>
        <v>-0.8</v>
      </c>
      <c r="V28" s="136">
        <f t="shared" si="4"/>
        <v>3.1</v>
      </c>
      <c r="W28" s="136">
        <f t="shared" si="5"/>
        <v>-1.7</v>
      </c>
      <c r="X28" s="137">
        <f t="shared" si="6"/>
        <v>-3.9</v>
      </c>
      <c r="Y28" s="136">
        <f t="shared" si="7"/>
        <v>1.8</v>
      </c>
      <c r="Z28" s="136">
        <f t="shared" si="11"/>
        <v>-9.7</v>
      </c>
      <c r="AA28" s="136">
        <f t="shared" si="8"/>
        <v>-2.1</v>
      </c>
      <c r="AB28" s="136">
        <f t="shared" si="9"/>
        <v>-0.2</v>
      </c>
      <c r="AC28" s="138">
        <f t="shared" si="10"/>
        <v>0.3</v>
      </c>
      <c r="AD28" s="88" t="s">
        <v>15</v>
      </c>
    </row>
    <row r="29" spans="2:30" ht="23.25" customHeight="1" thickBot="1">
      <c r="B29" s="89" t="s">
        <v>41</v>
      </c>
      <c r="C29" s="90">
        <f>SUM(C6:C28)</f>
        <v>221846943</v>
      </c>
      <c r="D29" s="91">
        <f>SUM(D6:D28)</f>
        <v>733676577</v>
      </c>
      <c r="E29" s="91">
        <f aca="true" t="shared" si="12" ref="E29:J29">SUM(E6:E28)</f>
        <v>63728814</v>
      </c>
      <c r="F29" s="91">
        <f t="shared" si="12"/>
        <v>95409334</v>
      </c>
      <c r="G29" s="91">
        <f t="shared" si="12"/>
        <v>20104822</v>
      </c>
      <c r="H29" s="91">
        <f t="shared" si="12"/>
        <v>62746650</v>
      </c>
      <c r="I29" s="91">
        <f t="shared" si="12"/>
        <v>205899575</v>
      </c>
      <c r="J29" s="91">
        <f t="shared" si="12"/>
        <v>192005742</v>
      </c>
      <c r="K29" s="92">
        <f>SUM(K6:K28)</f>
        <v>1595418457</v>
      </c>
      <c r="L29" s="102">
        <f>SUM(L6:L28)</f>
        <v>223686278</v>
      </c>
      <c r="M29" s="102">
        <f>SUM(M6:M28)</f>
        <v>710274275</v>
      </c>
      <c r="N29" s="102">
        <f aca="true" t="shared" si="13" ref="N29:T29">SUM(N6:N28)</f>
        <v>64422758</v>
      </c>
      <c r="O29" s="102">
        <f t="shared" si="13"/>
        <v>99169984</v>
      </c>
      <c r="P29" s="102">
        <f t="shared" si="13"/>
        <v>19767784</v>
      </c>
      <c r="Q29" s="102">
        <f t="shared" si="13"/>
        <v>67324696</v>
      </c>
      <c r="R29" s="102">
        <f t="shared" si="13"/>
        <v>208968998</v>
      </c>
      <c r="S29" s="102">
        <f t="shared" si="13"/>
        <v>196008283</v>
      </c>
      <c r="T29" s="102">
        <f t="shared" si="13"/>
        <v>1589623056</v>
      </c>
      <c r="U29" s="139">
        <f>ROUND((C29-L29)/L29*100,1)</f>
        <v>-0.8</v>
      </c>
      <c r="V29" s="140">
        <f>ROUND((D29-M29)/M29*100,1)</f>
        <v>3.3</v>
      </c>
      <c r="W29" s="140">
        <f>ROUND((E29-N29)/N29*100,1)</f>
        <v>-1.1</v>
      </c>
      <c r="X29" s="141">
        <f>ROUND((F29-O29)/O29*100,1)</f>
        <v>-3.8</v>
      </c>
      <c r="Y29" s="140">
        <f t="shared" si="7"/>
        <v>1.7</v>
      </c>
      <c r="Z29" s="140">
        <f t="shared" si="11"/>
        <v>-6.8</v>
      </c>
      <c r="AA29" s="140">
        <f t="shared" si="8"/>
        <v>-1.5</v>
      </c>
      <c r="AB29" s="140">
        <f t="shared" si="9"/>
        <v>-2</v>
      </c>
      <c r="AC29" s="142">
        <f t="shared" si="10"/>
        <v>0.4</v>
      </c>
      <c r="AD29" s="89" t="s">
        <v>41</v>
      </c>
    </row>
    <row r="30" spans="2:21" ht="12.75" customHeight="1">
      <c r="B30" s="3"/>
      <c r="D30" s="3"/>
      <c r="E30" s="3"/>
      <c r="F30" s="3"/>
      <c r="G30" s="3"/>
      <c r="H30" s="3"/>
      <c r="I30" s="3"/>
      <c r="K30" s="3"/>
      <c r="U30" s="94"/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94"/>
    </row>
    <row r="32" ht="13.5"/>
    <row r="33" ht="13.5"/>
    <row r="34" ht="13.5">
      <c r="AD34" s="31"/>
    </row>
  </sheetData>
  <sheetProtection/>
  <mergeCells count="8">
    <mergeCell ref="AC4:AC5"/>
    <mergeCell ref="W3:AA3"/>
    <mergeCell ref="U4:U5"/>
    <mergeCell ref="V4:V5"/>
    <mergeCell ref="W4:W5"/>
    <mergeCell ref="X4:X5"/>
    <mergeCell ref="Z4:Z5"/>
    <mergeCell ref="AA4:AA5"/>
  </mergeCells>
  <printOptions/>
  <pageMargins left="0.7086614173228347" right="0.5905511811023623" top="0.984251968503937" bottom="0.984251968503937" header="0.5118110236220472" footer="0.5118110236220472"/>
  <pageSetup firstPageNumber="12" useFirstPageNumber="1"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35"/>
  <sheetViews>
    <sheetView showZeros="0" zoomScale="75" zoomScaleNormal="75" zoomScaleSheetLayoutView="100" zoomScalePageLayoutView="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4" ht="19.5" customHeight="1">
      <c r="B2" s="41" t="s">
        <v>83</v>
      </c>
      <c r="C2" s="41"/>
      <c r="D2" s="41"/>
      <c r="E2" s="41"/>
      <c r="F2" s="41"/>
      <c r="G2" s="41"/>
      <c r="H2" s="41"/>
      <c r="I2" s="41"/>
      <c r="J2" s="41"/>
      <c r="N2" s="8" t="s">
        <v>49</v>
      </c>
    </row>
    <row r="3" spans="2:14" ht="15" customHeight="1">
      <c r="B3" s="42"/>
      <c r="C3" s="156" t="s">
        <v>69</v>
      </c>
      <c r="D3" s="158" t="s">
        <v>45</v>
      </c>
      <c r="E3" s="158" t="s">
        <v>46</v>
      </c>
      <c r="F3" s="158" t="s">
        <v>67</v>
      </c>
      <c r="G3" s="158" t="s">
        <v>43</v>
      </c>
      <c r="H3" s="158" t="s">
        <v>42</v>
      </c>
      <c r="I3" s="158" t="s">
        <v>47</v>
      </c>
      <c r="J3" s="160" t="s">
        <v>59</v>
      </c>
      <c r="K3" s="153" t="s">
        <v>60</v>
      </c>
      <c r="L3" s="154"/>
      <c r="M3" s="155"/>
      <c r="N3" s="43"/>
    </row>
    <row r="4" spans="2:14" ht="15" customHeight="1">
      <c r="B4" s="23" t="s">
        <v>0</v>
      </c>
      <c r="C4" s="157"/>
      <c r="D4" s="159"/>
      <c r="E4" s="159"/>
      <c r="F4" s="159"/>
      <c r="G4" s="159"/>
      <c r="H4" s="159"/>
      <c r="I4" s="159"/>
      <c r="J4" s="161"/>
      <c r="K4" s="44" t="s">
        <v>88</v>
      </c>
      <c r="L4" s="25" t="s">
        <v>55</v>
      </c>
      <c r="M4" s="45" t="s">
        <v>56</v>
      </c>
      <c r="N4" s="46"/>
    </row>
    <row r="5" spans="2:14" ht="15" customHeight="1">
      <c r="B5" s="23"/>
      <c r="C5" s="27" t="s">
        <v>61</v>
      </c>
      <c r="D5" s="24" t="s">
        <v>62</v>
      </c>
      <c r="E5" s="24" t="s">
        <v>63</v>
      </c>
      <c r="F5" s="24" t="s">
        <v>64</v>
      </c>
      <c r="G5" s="24" t="s">
        <v>65</v>
      </c>
      <c r="H5" s="24" t="s">
        <v>66</v>
      </c>
      <c r="I5" s="24" t="s">
        <v>70</v>
      </c>
      <c r="J5" s="26" t="s">
        <v>71</v>
      </c>
      <c r="K5" s="47" t="s">
        <v>73</v>
      </c>
      <c r="L5" s="24" t="s">
        <v>74</v>
      </c>
      <c r="M5" s="26" t="s">
        <v>75</v>
      </c>
      <c r="N5" s="46"/>
    </row>
    <row r="6" spans="2:14" ht="23.25" customHeight="1">
      <c r="B6" s="103" t="s">
        <v>1</v>
      </c>
      <c r="C6" s="48">
        <v>308719</v>
      </c>
      <c r="D6" s="32">
        <v>173380</v>
      </c>
      <c r="E6" s="32">
        <v>53348</v>
      </c>
      <c r="F6" s="32">
        <v>258090</v>
      </c>
      <c r="G6" s="32">
        <v>41565</v>
      </c>
      <c r="H6" s="32">
        <v>1286466</v>
      </c>
      <c r="I6" s="32">
        <v>703657</v>
      </c>
      <c r="J6" s="34">
        <f aca="true" t="shared" si="0" ref="J6:J28">SUM(C6:I6)</f>
        <v>2825225</v>
      </c>
      <c r="K6" s="49">
        <v>2782038</v>
      </c>
      <c r="L6" s="15">
        <f>J6-K6</f>
        <v>43187</v>
      </c>
      <c r="M6" s="50">
        <f>ROUND(L6/K6*100,1)</f>
        <v>1.6</v>
      </c>
      <c r="N6" s="106" t="s">
        <v>2</v>
      </c>
    </row>
    <row r="7" spans="2:14" ht="23.25" customHeight="1">
      <c r="B7" s="104" t="s">
        <v>3</v>
      </c>
      <c r="C7" s="51">
        <v>308793</v>
      </c>
      <c r="D7" s="33">
        <v>394432</v>
      </c>
      <c r="E7" s="33">
        <v>63544</v>
      </c>
      <c r="F7" s="33">
        <v>314233</v>
      </c>
      <c r="G7" s="33">
        <v>41575</v>
      </c>
      <c r="H7" s="33">
        <v>1262295</v>
      </c>
      <c r="I7" s="33">
        <v>1163044</v>
      </c>
      <c r="J7" s="35">
        <f t="shared" si="0"/>
        <v>3547916</v>
      </c>
      <c r="K7" s="109">
        <v>3082417</v>
      </c>
      <c r="L7" s="18">
        <f aca="true" t="shared" si="1" ref="L7:L28">J7-K7</f>
        <v>465499</v>
      </c>
      <c r="M7" s="52">
        <f aca="true" t="shared" si="2" ref="M7:M29">ROUND(L7/K7*100,1)</f>
        <v>15.1</v>
      </c>
      <c r="N7" s="107" t="s">
        <v>4</v>
      </c>
    </row>
    <row r="8" spans="2:61" ht="23.25" customHeight="1">
      <c r="B8" s="104" t="s">
        <v>5</v>
      </c>
      <c r="C8" s="51">
        <v>304246</v>
      </c>
      <c r="D8" s="33">
        <v>441913</v>
      </c>
      <c r="E8" s="33">
        <v>76068</v>
      </c>
      <c r="F8" s="33">
        <v>545935</v>
      </c>
      <c r="G8" s="33">
        <v>40963</v>
      </c>
      <c r="H8" s="33">
        <v>2363944</v>
      </c>
      <c r="I8" s="33">
        <v>1508273</v>
      </c>
      <c r="J8" s="35">
        <f t="shared" si="0"/>
        <v>5281342</v>
      </c>
      <c r="K8" s="109">
        <v>3929345</v>
      </c>
      <c r="L8" s="18">
        <f t="shared" si="1"/>
        <v>1351997</v>
      </c>
      <c r="M8" s="52">
        <f t="shared" si="2"/>
        <v>34.4</v>
      </c>
      <c r="N8" s="107" t="s">
        <v>5</v>
      </c>
      <c r="BI8" s="53"/>
    </row>
    <row r="9" spans="2:14" ht="23.25" customHeight="1">
      <c r="B9" s="104" t="s">
        <v>6</v>
      </c>
      <c r="C9" s="51">
        <v>304051</v>
      </c>
      <c r="D9" s="33">
        <v>536913</v>
      </c>
      <c r="E9" s="33">
        <v>87550</v>
      </c>
      <c r="F9" s="33">
        <v>744033</v>
      </c>
      <c r="G9" s="33">
        <v>40937</v>
      </c>
      <c r="H9" s="33">
        <v>1556922</v>
      </c>
      <c r="I9" s="33">
        <v>1874200</v>
      </c>
      <c r="J9" s="35">
        <f t="shared" si="0"/>
        <v>5144606</v>
      </c>
      <c r="K9" s="109">
        <v>4365172</v>
      </c>
      <c r="L9" s="18">
        <f t="shared" si="1"/>
        <v>779434</v>
      </c>
      <c r="M9" s="52">
        <f t="shared" si="2"/>
        <v>17.9</v>
      </c>
      <c r="N9" s="107" t="s">
        <v>7</v>
      </c>
    </row>
    <row r="10" spans="2:14" ht="23.25" customHeight="1">
      <c r="B10" s="104" t="s">
        <v>8</v>
      </c>
      <c r="C10" s="51">
        <v>304217</v>
      </c>
      <c r="D10" s="33">
        <v>412489</v>
      </c>
      <c r="E10" s="33">
        <v>72062</v>
      </c>
      <c r="F10" s="33">
        <v>719103</v>
      </c>
      <c r="G10" s="33">
        <v>40959</v>
      </c>
      <c r="H10" s="33">
        <v>1029096</v>
      </c>
      <c r="I10" s="33">
        <v>1512722</v>
      </c>
      <c r="J10" s="35">
        <f t="shared" si="0"/>
        <v>4090648</v>
      </c>
      <c r="K10" s="109">
        <v>3107076</v>
      </c>
      <c r="L10" s="18">
        <f t="shared" si="1"/>
        <v>983572</v>
      </c>
      <c r="M10" s="52">
        <f t="shared" si="2"/>
        <v>31.7</v>
      </c>
      <c r="N10" s="107" t="s">
        <v>9</v>
      </c>
    </row>
    <row r="11" spans="2:14" ht="23.25" customHeight="1">
      <c r="B11" s="104" t="s">
        <v>10</v>
      </c>
      <c r="C11" s="51">
        <v>308724</v>
      </c>
      <c r="D11" s="33">
        <v>383016</v>
      </c>
      <c r="E11" s="33">
        <v>70986</v>
      </c>
      <c r="F11" s="33">
        <v>504481</v>
      </c>
      <c r="G11" s="33">
        <v>41566</v>
      </c>
      <c r="H11" s="33">
        <v>1835285</v>
      </c>
      <c r="I11" s="33">
        <v>1370808</v>
      </c>
      <c r="J11" s="35">
        <f t="shared" si="0"/>
        <v>4514866</v>
      </c>
      <c r="K11" s="109">
        <v>3572542</v>
      </c>
      <c r="L11" s="18">
        <f t="shared" si="1"/>
        <v>942324</v>
      </c>
      <c r="M11" s="52">
        <f t="shared" si="2"/>
        <v>26.4</v>
      </c>
      <c r="N11" s="107" t="s">
        <v>11</v>
      </c>
    </row>
    <row r="12" spans="2:14" ht="23.25" customHeight="1">
      <c r="B12" s="104" t="s">
        <v>12</v>
      </c>
      <c r="C12" s="51">
        <v>314399</v>
      </c>
      <c r="D12" s="33">
        <v>510004</v>
      </c>
      <c r="E12" s="33">
        <v>81420</v>
      </c>
      <c r="F12" s="33">
        <v>659019</v>
      </c>
      <c r="G12" s="33">
        <v>42330</v>
      </c>
      <c r="H12" s="33">
        <v>1546298</v>
      </c>
      <c r="I12" s="33">
        <v>2114424</v>
      </c>
      <c r="J12" s="35">
        <f t="shared" si="0"/>
        <v>5267894</v>
      </c>
      <c r="K12" s="109">
        <v>4643902</v>
      </c>
      <c r="L12" s="18">
        <f t="shared" si="1"/>
        <v>623992</v>
      </c>
      <c r="M12" s="52">
        <f t="shared" si="2"/>
        <v>13.4</v>
      </c>
      <c r="N12" s="107" t="s">
        <v>13</v>
      </c>
    </row>
    <row r="13" spans="2:14" ht="23.25" customHeight="1">
      <c r="B13" s="104" t="s">
        <v>14</v>
      </c>
      <c r="C13" s="51">
        <v>314766</v>
      </c>
      <c r="D13" s="33">
        <v>931603</v>
      </c>
      <c r="E13" s="33">
        <v>268173</v>
      </c>
      <c r="F13" s="33">
        <v>1103500</v>
      </c>
      <c r="G13" s="33">
        <v>42379</v>
      </c>
      <c r="H13" s="33">
        <v>2311276</v>
      </c>
      <c r="I13" s="33">
        <v>3984296</v>
      </c>
      <c r="J13" s="35">
        <f t="shared" si="0"/>
        <v>8955993</v>
      </c>
      <c r="K13" s="109">
        <v>6161522</v>
      </c>
      <c r="L13" s="18">
        <f t="shared" si="1"/>
        <v>2794471</v>
      </c>
      <c r="M13" s="52">
        <f t="shared" si="2"/>
        <v>45.4</v>
      </c>
      <c r="N13" s="107" t="s">
        <v>15</v>
      </c>
    </row>
    <row r="14" spans="2:14" ht="23.25" customHeight="1">
      <c r="B14" s="104" t="s">
        <v>16</v>
      </c>
      <c r="C14" s="51">
        <v>304130</v>
      </c>
      <c r="D14" s="33">
        <v>684267</v>
      </c>
      <c r="E14" s="33">
        <v>93546</v>
      </c>
      <c r="F14" s="33">
        <v>847054</v>
      </c>
      <c r="G14" s="33">
        <v>40947</v>
      </c>
      <c r="H14" s="33">
        <v>2972963</v>
      </c>
      <c r="I14" s="33">
        <v>2586930</v>
      </c>
      <c r="J14" s="35">
        <f t="shared" si="0"/>
        <v>7529837</v>
      </c>
      <c r="K14" s="109">
        <v>6625474</v>
      </c>
      <c r="L14" s="18">
        <f t="shared" si="1"/>
        <v>904363</v>
      </c>
      <c r="M14" s="52">
        <f t="shared" si="2"/>
        <v>13.6</v>
      </c>
      <c r="N14" s="107" t="s">
        <v>17</v>
      </c>
    </row>
    <row r="15" spans="2:14" ht="23.25" customHeight="1">
      <c r="B15" s="104" t="s">
        <v>18</v>
      </c>
      <c r="C15" s="51">
        <v>304047</v>
      </c>
      <c r="D15" s="33">
        <v>597646</v>
      </c>
      <c r="E15" s="33">
        <v>80416</v>
      </c>
      <c r="F15" s="33">
        <v>760352</v>
      </c>
      <c r="G15" s="33">
        <v>40936</v>
      </c>
      <c r="H15" s="33">
        <v>1654345</v>
      </c>
      <c r="I15" s="33">
        <v>1671756</v>
      </c>
      <c r="J15" s="35">
        <f t="shared" si="0"/>
        <v>5109498</v>
      </c>
      <c r="K15" s="109">
        <v>4275583</v>
      </c>
      <c r="L15" s="18">
        <f t="shared" si="1"/>
        <v>833915</v>
      </c>
      <c r="M15" s="52">
        <f t="shared" si="2"/>
        <v>19.5</v>
      </c>
      <c r="N15" s="107" t="s">
        <v>19</v>
      </c>
    </row>
    <row r="16" spans="2:14" ht="23.25" customHeight="1">
      <c r="B16" s="104" t="s">
        <v>20</v>
      </c>
      <c r="C16" s="51">
        <v>308903</v>
      </c>
      <c r="D16" s="33">
        <v>1298436</v>
      </c>
      <c r="E16" s="33">
        <v>138893</v>
      </c>
      <c r="F16" s="33">
        <v>1591741</v>
      </c>
      <c r="G16" s="33">
        <v>41590</v>
      </c>
      <c r="H16" s="33">
        <v>4003829</v>
      </c>
      <c r="I16" s="33">
        <v>5129609</v>
      </c>
      <c r="J16" s="35">
        <f t="shared" si="0"/>
        <v>12513001</v>
      </c>
      <c r="K16" s="109">
        <v>10078816</v>
      </c>
      <c r="L16" s="18">
        <f t="shared" si="1"/>
        <v>2434185</v>
      </c>
      <c r="M16" s="52">
        <f t="shared" si="2"/>
        <v>24.2</v>
      </c>
      <c r="N16" s="107" t="s">
        <v>21</v>
      </c>
    </row>
    <row r="17" spans="2:14" ht="23.25" customHeight="1">
      <c r="B17" s="104" t="s">
        <v>22</v>
      </c>
      <c r="C17" s="51">
        <v>304422</v>
      </c>
      <c r="D17" s="33">
        <v>1516417</v>
      </c>
      <c r="E17" s="33">
        <v>158317</v>
      </c>
      <c r="F17" s="33">
        <v>1961141</v>
      </c>
      <c r="G17" s="33">
        <v>40987</v>
      </c>
      <c r="H17" s="33">
        <v>4432701</v>
      </c>
      <c r="I17" s="33">
        <v>6693792</v>
      </c>
      <c r="J17" s="35">
        <f t="shared" si="0"/>
        <v>15107777</v>
      </c>
      <c r="K17" s="109">
        <v>12179949</v>
      </c>
      <c r="L17" s="18">
        <f t="shared" si="1"/>
        <v>2927828</v>
      </c>
      <c r="M17" s="52">
        <f t="shared" si="2"/>
        <v>24</v>
      </c>
      <c r="N17" s="107" t="s">
        <v>23</v>
      </c>
    </row>
    <row r="18" spans="2:14" ht="23.25" customHeight="1">
      <c r="B18" s="104" t="s">
        <v>24</v>
      </c>
      <c r="C18" s="51">
        <v>304202</v>
      </c>
      <c r="D18" s="33">
        <v>609404</v>
      </c>
      <c r="E18" s="33">
        <v>73470</v>
      </c>
      <c r="F18" s="33">
        <v>635153</v>
      </c>
      <c r="G18" s="33">
        <v>40957</v>
      </c>
      <c r="H18" s="33">
        <v>1065880</v>
      </c>
      <c r="I18" s="33">
        <v>1157535</v>
      </c>
      <c r="J18" s="35">
        <f t="shared" si="0"/>
        <v>3886601</v>
      </c>
      <c r="K18" s="109">
        <v>2991758</v>
      </c>
      <c r="L18" s="18">
        <f t="shared" si="1"/>
        <v>894843</v>
      </c>
      <c r="M18" s="52">
        <f t="shared" si="2"/>
        <v>29.9</v>
      </c>
      <c r="N18" s="107" t="s">
        <v>25</v>
      </c>
    </row>
    <row r="19" spans="2:14" ht="23.25" customHeight="1">
      <c r="B19" s="104" t="s">
        <v>26</v>
      </c>
      <c r="C19" s="51">
        <v>304230</v>
      </c>
      <c r="D19" s="33">
        <v>533768</v>
      </c>
      <c r="E19" s="33">
        <v>86402</v>
      </c>
      <c r="F19" s="33">
        <v>754678</v>
      </c>
      <c r="G19" s="33">
        <v>40961</v>
      </c>
      <c r="H19" s="33">
        <v>2086258</v>
      </c>
      <c r="I19" s="33">
        <v>1798326</v>
      </c>
      <c r="J19" s="35">
        <f t="shared" si="0"/>
        <v>5604623</v>
      </c>
      <c r="K19" s="109">
        <v>4756972</v>
      </c>
      <c r="L19" s="18">
        <f t="shared" si="1"/>
        <v>847651</v>
      </c>
      <c r="M19" s="52">
        <f t="shared" si="2"/>
        <v>17.8</v>
      </c>
      <c r="N19" s="107" t="s">
        <v>4</v>
      </c>
    </row>
    <row r="20" spans="2:14" ht="23.25" customHeight="1">
      <c r="B20" s="104" t="s">
        <v>27</v>
      </c>
      <c r="C20" s="51">
        <v>304316</v>
      </c>
      <c r="D20" s="33">
        <v>1256930</v>
      </c>
      <c r="E20" s="33">
        <v>116263</v>
      </c>
      <c r="F20" s="33">
        <v>1238791</v>
      </c>
      <c r="G20" s="33">
        <v>40972</v>
      </c>
      <c r="H20" s="33">
        <v>2375024</v>
      </c>
      <c r="I20" s="33">
        <v>3511522</v>
      </c>
      <c r="J20" s="35">
        <f t="shared" si="0"/>
        <v>8843818</v>
      </c>
      <c r="K20" s="109">
        <v>6811963</v>
      </c>
      <c r="L20" s="18">
        <f t="shared" si="1"/>
        <v>2031855</v>
      </c>
      <c r="M20" s="52">
        <f t="shared" si="2"/>
        <v>29.8</v>
      </c>
      <c r="N20" s="107" t="s">
        <v>28</v>
      </c>
    </row>
    <row r="21" spans="2:14" ht="23.25" customHeight="1">
      <c r="B21" s="104" t="s">
        <v>29</v>
      </c>
      <c r="C21" s="51">
        <v>304178</v>
      </c>
      <c r="D21" s="33">
        <v>483839</v>
      </c>
      <c r="E21" s="33">
        <v>80809</v>
      </c>
      <c r="F21" s="33">
        <v>730580</v>
      </c>
      <c r="G21" s="33">
        <v>40954</v>
      </c>
      <c r="H21" s="33">
        <v>2177189</v>
      </c>
      <c r="I21" s="33">
        <v>1723042</v>
      </c>
      <c r="J21" s="35">
        <f t="shared" si="0"/>
        <v>5540591</v>
      </c>
      <c r="K21" s="109">
        <v>4701280</v>
      </c>
      <c r="L21" s="18">
        <f t="shared" si="1"/>
        <v>839311</v>
      </c>
      <c r="M21" s="52">
        <f t="shared" si="2"/>
        <v>17.9</v>
      </c>
      <c r="N21" s="107" t="s">
        <v>30</v>
      </c>
    </row>
    <row r="22" spans="2:14" ht="23.25" customHeight="1">
      <c r="B22" s="104" t="s">
        <v>31</v>
      </c>
      <c r="C22" s="51">
        <v>308852</v>
      </c>
      <c r="D22" s="33">
        <v>700243</v>
      </c>
      <c r="E22" s="33">
        <v>290469</v>
      </c>
      <c r="F22" s="33">
        <v>806126</v>
      </c>
      <c r="G22" s="33">
        <v>41583</v>
      </c>
      <c r="H22" s="33">
        <v>1635228</v>
      </c>
      <c r="I22" s="33">
        <v>2667068</v>
      </c>
      <c r="J22" s="35">
        <f t="shared" si="0"/>
        <v>6449569</v>
      </c>
      <c r="K22" s="109">
        <v>5058805</v>
      </c>
      <c r="L22" s="18">
        <f t="shared" si="1"/>
        <v>1390764</v>
      </c>
      <c r="M22" s="52">
        <f t="shared" si="2"/>
        <v>27.5</v>
      </c>
      <c r="N22" s="107" t="s">
        <v>31</v>
      </c>
    </row>
    <row r="23" spans="2:14" ht="23.25" customHeight="1">
      <c r="B23" s="104" t="s">
        <v>32</v>
      </c>
      <c r="C23" s="51">
        <v>314593</v>
      </c>
      <c r="D23" s="33">
        <v>1086923</v>
      </c>
      <c r="E23" s="33">
        <v>75114</v>
      </c>
      <c r="F23" s="33">
        <v>516216</v>
      </c>
      <c r="G23" s="33">
        <v>42356</v>
      </c>
      <c r="H23" s="33">
        <v>1334945</v>
      </c>
      <c r="I23" s="33">
        <v>1795122</v>
      </c>
      <c r="J23" s="35">
        <f t="shared" si="0"/>
        <v>5165269</v>
      </c>
      <c r="K23" s="109">
        <v>3750086</v>
      </c>
      <c r="L23" s="18">
        <f t="shared" si="1"/>
        <v>1415183</v>
      </c>
      <c r="M23" s="52">
        <f t="shared" si="2"/>
        <v>37.7</v>
      </c>
      <c r="N23" s="107" t="s">
        <v>33</v>
      </c>
    </row>
    <row r="24" spans="2:14" ht="23.25" customHeight="1">
      <c r="B24" s="104" t="s">
        <v>34</v>
      </c>
      <c r="C24" s="51">
        <v>308842</v>
      </c>
      <c r="D24" s="33">
        <v>1126694</v>
      </c>
      <c r="E24" s="33">
        <v>117457</v>
      </c>
      <c r="F24" s="33">
        <v>1230748</v>
      </c>
      <c r="G24" s="33">
        <v>41582</v>
      </c>
      <c r="H24" s="33">
        <v>2304118</v>
      </c>
      <c r="I24" s="33">
        <v>4213368</v>
      </c>
      <c r="J24" s="35">
        <f t="shared" si="0"/>
        <v>9342809</v>
      </c>
      <c r="K24" s="109">
        <v>6969536</v>
      </c>
      <c r="L24" s="18">
        <f t="shared" si="1"/>
        <v>2373273</v>
      </c>
      <c r="M24" s="52">
        <f t="shared" si="2"/>
        <v>34.1</v>
      </c>
      <c r="N24" s="107" t="s">
        <v>35</v>
      </c>
    </row>
    <row r="25" spans="2:14" ht="23.25" customHeight="1">
      <c r="B25" s="104" t="s">
        <v>36</v>
      </c>
      <c r="C25" s="51">
        <v>304008</v>
      </c>
      <c r="D25" s="33">
        <v>2130946</v>
      </c>
      <c r="E25" s="33">
        <v>438387</v>
      </c>
      <c r="F25" s="33">
        <v>1709300</v>
      </c>
      <c r="G25" s="33">
        <v>40931</v>
      </c>
      <c r="H25" s="33">
        <v>5740387</v>
      </c>
      <c r="I25" s="33">
        <v>5829112</v>
      </c>
      <c r="J25" s="35">
        <f t="shared" si="0"/>
        <v>16193071</v>
      </c>
      <c r="K25" s="109">
        <v>11732783</v>
      </c>
      <c r="L25" s="18">
        <f t="shared" si="1"/>
        <v>4460288</v>
      </c>
      <c r="M25" s="52">
        <f t="shared" si="2"/>
        <v>38</v>
      </c>
      <c r="N25" s="107" t="s">
        <v>37</v>
      </c>
    </row>
    <row r="26" spans="2:14" ht="23.25" customHeight="1">
      <c r="B26" s="104" t="s">
        <v>38</v>
      </c>
      <c r="C26" s="51">
        <v>314794</v>
      </c>
      <c r="D26" s="33">
        <v>1361118</v>
      </c>
      <c r="E26" s="33">
        <v>137539</v>
      </c>
      <c r="F26" s="33">
        <v>1533335</v>
      </c>
      <c r="G26" s="33">
        <v>42383</v>
      </c>
      <c r="H26" s="33">
        <v>4161801</v>
      </c>
      <c r="I26" s="33">
        <v>6055439</v>
      </c>
      <c r="J26" s="35">
        <f t="shared" si="0"/>
        <v>13606409</v>
      </c>
      <c r="K26" s="109">
        <v>9599302</v>
      </c>
      <c r="L26" s="18">
        <f t="shared" si="1"/>
        <v>4007107</v>
      </c>
      <c r="M26" s="52">
        <f t="shared" si="2"/>
        <v>41.7</v>
      </c>
      <c r="N26" s="107" t="s">
        <v>39</v>
      </c>
    </row>
    <row r="27" spans="2:14" ht="23.25" customHeight="1">
      <c r="B27" s="104" t="s">
        <v>84</v>
      </c>
      <c r="C27" s="51">
        <v>314754</v>
      </c>
      <c r="D27" s="33">
        <v>1721190</v>
      </c>
      <c r="E27" s="33">
        <v>107474</v>
      </c>
      <c r="F27" s="33">
        <v>1026228</v>
      </c>
      <c r="G27" s="33">
        <v>42378</v>
      </c>
      <c r="H27" s="33">
        <v>3351205</v>
      </c>
      <c r="I27" s="33">
        <v>3871283</v>
      </c>
      <c r="J27" s="35">
        <f t="shared" si="0"/>
        <v>10434512</v>
      </c>
      <c r="K27" s="109">
        <v>7584782</v>
      </c>
      <c r="L27" s="18">
        <f t="shared" si="1"/>
        <v>2849730</v>
      </c>
      <c r="M27" s="52">
        <f t="shared" si="2"/>
        <v>37.6</v>
      </c>
      <c r="N27" s="107" t="s">
        <v>85</v>
      </c>
    </row>
    <row r="28" spans="2:14" ht="23.25" customHeight="1">
      <c r="B28" s="105" t="s">
        <v>40</v>
      </c>
      <c r="C28" s="54">
        <v>314965</v>
      </c>
      <c r="D28" s="36">
        <v>1320090</v>
      </c>
      <c r="E28" s="36">
        <v>138286</v>
      </c>
      <c r="F28" s="36">
        <v>1539068</v>
      </c>
      <c r="G28" s="36">
        <v>42406</v>
      </c>
      <c r="H28" s="36">
        <v>4503315</v>
      </c>
      <c r="I28" s="36">
        <v>6751951</v>
      </c>
      <c r="J28" s="37">
        <f t="shared" si="0"/>
        <v>14610081</v>
      </c>
      <c r="K28" s="110">
        <v>9664544</v>
      </c>
      <c r="L28" s="21">
        <f t="shared" si="1"/>
        <v>4945537</v>
      </c>
      <c r="M28" s="55">
        <f t="shared" si="2"/>
        <v>51.2</v>
      </c>
      <c r="N28" s="108" t="s">
        <v>15</v>
      </c>
    </row>
    <row r="29" spans="2:14" ht="23.25" customHeight="1">
      <c r="B29" s="29" t="s">
        <v>41</v>
      </c>
      <c r="C29" s="38">
        <f aca="true" t="shared" si="3" ref="C29:I29">SUM(C6:C28)</f>
        <v>7087151</v>
      </c>
      <c r="D29" s="39">
        <f t="shared" si="3"/>
        <v>20211661</v>
      </c>
      <c r="E29" s="39">
        <f t="shared" si="3"/>
        <v>2905993</v>
      </c>
      <c r="F29" s="39">
        <f t="shared" si="3"/>
        <v>21728905</v>
      </c>
      <c r="G29" s="39">
        <f t="shared" si="3"/>
        <v>954197</v>
      </c>
      <c r="H29" s="39">
        <f t="shared" si="3"/>
        <v>56990770</v>
      </c>
      <c r="I29" s="39">
        <f t="shared" si="3"/>
        <v>69687279</v>
      </c>
      <c r="J29" s="40">
        <f>SUM(J6:J28)</f>
        <v>179565956</v>
      </c>
      <c r="K29" s="56">
        <f>SUM(K6:K28)</f>
        <v>138425647</v>
      </c>
      <c r="L29" s="22">
        <f>SUM(L6:L28)</f>
        <v>41140309</v>
      </c>
      <c r="M29" s="57">
        <f t="shared" si="2"/>
        <v>29.7</v>
      </c>
      <c r="N29" s="30" t="s">
        <v>41</v>
      </c>
    </row>
    <row r="30" spans="2:10" ht="12.7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ht="13.5"/>
    <row r="33" ht="13.5"/>
    <row r="34" ht="13.5"/>
    <row r="35" ht="12.75" customHeight="1">
      <c r="N35" s="31"/>
    </row>
  </sheetData>
  <sheetProtection/>
  <mergeCells count="9">
    <mergeCell ref="K3:M3"/>
    <mergeCell ref="C3:C4"/>
    <mergeCell ref="D3:D4"/>
    <mergeCell ref="E3:E4"/>
    <mergeCell ref="G3:G4"/>
    <mergeCell ref="H3:H4"/>
    <mergeCell ref="I3:I4"/>
    <mergeCell ref="J3:J4"/>
    <mergeCell ref="F3:F4"/>
  </mergeCells>
  <printOptions/>
  <pageMargins left="0.5905511811023623" right="0.4330708661417323" top="0.984251968503937" bottom="0.984251968503937" header="0.5118110236220472" footer="0.5118110236220472"/>
  <pageSetup firstPageNumber="30" useFirstPageNumber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KUCHOKAI316</cp:lastModifiedBy>
  <cp:lastPrinted>2013-08-01T09:23:14Z</cp:lastPrinted>
  <dcterms:created xsi:type="dcterms:W3CDTF">1998-06-16T00:50:34Z</dcterms:created>
  <dcterms:modified xsi:type="dcterms:W3CDTF">2013-08-01T09:24:50Z</dcterms:modified>
  <cp:category/>
  <cp:version/>
  <cp:contentType/>
  <cp:contentStatus/>
  <cp:revision>75</cp:revision>
</cp:coreProperties>
</file>