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需要総括" sheetId="1" r:id="rId1"/>
    <sheet name="経常" sheetId="2" r:id="rId2"/>
    <sheet name="投資" sheetId="3" r:id="rId3"/>
  </sheets>
  <definedNames>
    <definedName name="a">'経常'!$B$1:$K$29</definedName>
    <definedName name="b">'投資'!$B$1:$J$29</definedName>
    <definedName name="_xlnm.Print_Area" localSheetId="1">'経常'!$B$2:$AD$31</definedName>
    <definedName name="_xlnm.Print_Area" localSheetId="0">'需要総括'!$B$2:$E$31</definedName>
    <definedName name="_xlnm.Print_Area" localSheetId="2">'投資'!$B$2:$N$29</definedName>
  </definedNames>
  <calcPr fullCalcOnLoad="1"/>
</workbook>
</file>

<file path=xl/sharedStrings.xml><?xml version="1.0" encoding="utf-8"?>
<sst xmlns="http://schemas.openxmlformats.org/spreadsheetml/2006/main" count="190" uniqueCount="89">
  <si>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</si>
  <si>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</si>
  <si>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</si>
  <si>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</si>
  <si>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</si>
  <si>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</si>
  <si>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</si>
  <si>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</si>
  <si>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</si>
  <si>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</si>
  <si>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</si>
  <si>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</si>
  <si>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</si>
  <si>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</si>
  <si>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</si>
  <si>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</si>
  <si>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</si>
  <si>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</si>
  <si>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</si>
  <si>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</si>
  <si>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</si>
  <si>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</si>
  <si>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</si>
  <si>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</si>
  <si>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</si>
  <si>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</si>
  <si>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</si>
  <si>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</si>
  <si>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</si>
  <si>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</si>
  <si>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</si>
  <si>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</si>
  <si>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</si>
  <si>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</si>
  <si>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</si>
  <si>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</si>
  <si>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</si>
  <si>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</si>
  <si>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</si>
  <si>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</si>
  <si>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</si>
  <si>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</si>
  <si>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</si>
  <si>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</si>
  <si>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</si>
  <si>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</si>
  <si>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</si>
  <si>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</si>
  <si>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経常的経費</t>
  </si>
  <si>
    <t>（単位：千円、％）</t>
  </si>
  <si>
    <t>前年度経費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</si>
  <si>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</si>
  <si>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</si>
  <si>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</si>
  <si>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</si>
  <si>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</si>
  <si>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</si>
  <si>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Ａ　</t>
  </si>
  <si>
    <t>Ｂ　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</si>
  <si>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</si>
  <si>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</si>
  <si>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</si>
  <si>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</si>
  <si>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</si>
  <si>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</si>
  <si>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</si>
  <si>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</si>
  <si>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</si>
  <si>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</si>
  <si>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</si>
  <si>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</si>
  <si>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</si>
  <si>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</si>
  <si>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Ｉ</t>
  </si>
  <si>
    <t>（Ｈ－Ｉ）　Ｊ</t>
  </si>
  <si>
    <t>Ｊ／Ｉ</t>
  </si>
  <si>
    <t>議会総務費</t>
  </si>
  <si>
    <t>衛生費</t>
  </si>
  <si>
    <t>清掃費</t>
  </si>
  <si>
    <t>Ｃ　</t>
  </si>
  <si>
    <t>（　Ａ＋Ｂ　）</t>
  </si>
  <si>
    <t>（単位：千円）</t>
  </si>
  <si>
    <t>基準財政需要額総括表</t>
  </si>
  <si>
    <t>投資的経費</t>
  </si>
  <si>
    <t>葛　飾</t>
  </si>
  <si>
    <t>葛</t>
  </si>
  <si>
    <t>21年度（当初）</t>
  </si>
  <si>
    <t>対前年度増（△）減率</t>
  </si>
  <si>
    <t>合　　　　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</si>
</sst>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\&quot;#,##0.000;&quot;\&quot;\-#,##0.000"/>
    <numFmt numFmtId="224" formatCode="0.0;&quot;△ &quot;0.0"/>
    <numFmt numFmtId="225" formatCode="#,##0;&quot;△ &quot;#,##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Font="1" applyAlignment="1">
      <alignment/>
    </xf>
    <xf numFmtId="3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8" fontId="4" fillId="0" borderId="6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92" fontId="4" fillId="0" borderId="1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192" fontId="4" fillId="0" borderId="19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/>
    </xf>
    <xf numFmtId="192" fontId="4" fillId="0" borderId="20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192" fontId="4" fillId="0" borderId="2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3" fontId="5" fillId="0" borderId="24" xfId="0" applyNumberFormat="1" applyFont="1" applyBorder="1" applyAlignment="1">
      <alignment horizontal="left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distributed" vertical="center"/>
    </xf>
    <xf numFmtId="3" fontId="5" fillId="0" borderId="5" xfId="0" applyNumberFormat="1" applyFont="1" applyBorder="1" applyAlignment="1">
      <alignment horizontal="distributed" vertical="center"/>
    </xf>
    <xf numFmtId="3" fontId="5" fillId="0" borderId="35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distributed" vertical="center"/>
    </xf>
    <xf numFmtId="3" fontId="5" fillId="0" borderId="36" xfId="0" applyNumberFormat="1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2" borderId="54" xfId="0" applyFont="1" applyFill="1" applyAlignment="1">
      <alignment/>
    </xf>
    <xf numFmtId="0" fontId="5" fillId="2" borderId="55" xfId="0" applyFont="1" applyFill="1" applyAlignment="1">
      <alignment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Alignment="1">
      <alignment/>
    </xf>
    <xf numFmtId="3" fontId="5" fillId="2" borderId="23" xfId="0" applyNumberFormat="1" applyFont="1" applyFill="1" applyAlignment="1">
      <alignment/>
    </xf>
    <xf numFmtId="3" fontId="5" fillId="2" borderId="56" xfId="0" applyNumberFormat="1" applyFont="1" applyFill="1" applyAlignment="1">
      <alignment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180" fontId="4" fillId="0" borderId="60" xfId="0" applyNumberFormat="1" applyFont="1" applyBorder="1" applyAlignment="1">
      <alignment horizontal="right" vertical="center"/>
    </xf>
    <xf numFmtId="180" fontId="4" fillId="0" borderId="61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right"/>
    </xf>
    <xf numFmtId="3" fontId="6" fillId="0" borderId="67" xfId="0" applyNumberFormat="1" applyFont="1" applyBorder="1" applyAlignment="1">
      <alignment horizontal="center" vertical="center"/>
    </xf>
    <xf numFmtId="38" fontId="4" fillId="0" borderId="68" xfId="0" applyNumberFormat="1" applyFont="1" applyBorder="1" applyAlignment="1">
      <alignment horizontal="right" vertical="center"/>
    </xf>
    <xf numFmtId="3" fontId="6" fillId="0" borderId="69" xfId="0" applyNumberFormat="1" applyFont="1" applyBorder="1" applyAlignment="1">
      <alignment horizontal="center" vertical="center"/>
    </xf>
    <xf numFmtId="38" fontId="4" fillId="0" borderId="70" xfId="0" applyNumberFormat="1" applyFont="1" applyBorder="1" applyAlignment="1">
      <alignment horizontal="right" vertical="center"/>
    </xf>
    <xf numFmtId="3" fontId="6" fillId="0" borderId="71" xfId="0" applyNumberFormat="1" applyFont="1" applyBorder="1" applyAlignment="1">
      <alignment horizontal="center" vertical="center"/>
    </xf>
    <xf numFmtId="38" fontId="4" fillId="0" borderId="72" xfId="0" applyNumberFormat="1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38" fontId="4" fillId="0" borderId="74" xfId="0" applyNumberFormat="1" applyFont="1" applyBorder="1" applyAlignment="1">
      <alignment horizontal="right" vertical="center"/>
    </xf>
    <xf numFmtId="38" fontId="4" fillId="0" borderId="75" xfId="0" applyNumberFormat="1" applyFont="1" applyBorder="1" applyAlignment="1">
      <alignment horizontal="right" vertical="center"/>
    </xf>
    <xf numFmtId="38" fontId="4" fillId="0" borderId="76" xfId="0" applyNumberFormat="1" applyFont="1" applyBorder="1" applyAlignment="1">
      <alignment horizontal="right" vertical="center"/>
    </xf>
    <xf numFmtId="192" fontId="5" fillId="0" borderId="29" xfId="0" applyNumberFormat="1" applyFont="1" applyBorder="1" applyAlignment="1">
      <alignment vertical="center" shrinkToFit="1"/>
    </xf>
    <xf numFmtId="192" fontId="5" fillId="0" borderId="7" xfId="0" applyNumberFormat="1" applyFont="1" applyBorder="1" applyAlignment="1">
      <alignment vertical="center" shrinkToFit="1"/>
    </xf>
    <xf numFmtId="192" fontId="5" fillId="0" borderId="7" xfId="0" applyNumberFormat="1" applyFont="1" applyBorder="1" applyAlignment="1">
      <alignment horizontal="right" vertical="center" shrinkToFit="1"/>
    </xf>
    <xf numFmtId="192" fontId="5" fillId="0" borderId="18" xfId="0" applyNumberFormat="1" applyFont="1" applyBorder="1" applyAlignment="1">
      <alignment vertical="center" shrinkToFit="1"/>
    </xf>
    <xf numFmtId="192" fontId="5" fillId="0" borderId="60" xfId="0" applyNumberFormat="1" applyFont="1" applyBorder="1" applyAlignment="1">
      <alignment vertical="center" shrinkToFit="1"/>
    </xf>
    <xf numFmtId="192" fontId="5" fillId="0" borderId="9" xfId="0" applyNumberFormat="1" applyFont="1" applyBorder="1" applyAlignment="1">
      <alignment vertical="center" shrinkToFit="1"/>
    </xf>
    <xf numFmtId="192" fontId="5" fillId="0" borderId="9" xfId="0" applyNumberFormat="1" applyFont="1" applyBorder="1" applyAlignment="1">
      <alignment horizontal="right" vertical="center" shrinkToFit="1"/>
    </xf>
    <xf numFmtId="192" fontId="5" fillId="0" borderId="19" xfId="0" applyNumberFormat="1" applyFont="1" applyBorder="1" applyAlignment="1">
      <alignment vertical="center" shrinkToFit="1"/>
    </xf>
    <xf numFmtId="192" fontId="5" fillId="0" borderId="77" xfId="0" applyNumberFormat="1" applyFont="1" applyBorder="1" applyAlignment="1">
      <alignment vertical="center" shrinkToFit="1"/>
    </xf>
    <xf numFmtId="192" fontId="5" fillId="0" borderId="11" xfId="0" applyNumberFormat="1" applyFont="1" applyBorder="1" applyAlignment="1">
      <alignment vertical="center" shrinkToFit="1"/>
    </xf>
    <xf numFmtId="192" fontId="5" fillId="0" borderId="11" xfId="0" applyNumberFormat="1" applyFont="1" applyBorder="1" applyAlignment="1">
      <alignment horizontal="right" vertical="center" shrinkToFit="1"/>
    </xf>
    <xf numFmtId="192" fontId="5" fillId="0" borderId="20" xfId="0" applyNumberFormat="1" applyFont="1" applyBorder="1" applyAlignment="1">
      <alignment vertical="center" shrinkToFit="1"/>
    </xf>
    <xf numFmtId="192" fontId="5" fillId="0" borderId="30" xfId="0" applyNumberFormat="1" applyFont="1" applyBorder="1" applyAlignment="1">
      <alignment vertical="center" shrinkToFit="1"/>
    </xf>
    <xf numFmtId="192" fontId="5" fillId="0" borderId="12" xfId="0" applyNumberFormat="1" applyFont="1" applyBorder="1" applyAlignment="1">
      <alignment vertical="center" shrinkToFit="1"/>
    </xf>
    <xf numFmtId="192" fontId="5" fillId="0" borderId="12" xfId="0" applyNumberFormat="1" applyFont="1" applyBorder="1" applyAlignment="1">
      <alignment horizontal="right" vertical="center" shrinkToFit="1"/>
    </xf>
    <xf numFmtId="192" fontId="5" fillId="0" borderId="22" xfId="0" applyNumberFormat="1" applyFont="1" applyBorder="1" applyAlignment="1">
      <alignment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3" fontId="5" fillId="0" borderId="25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" fontId="4" fillId="0" borderId="83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" fontId="4" fillId="0" borderId="32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" fontId="4" fillId="0" borderId="84" xfId="0" applyNumberFormat="1" applyFont="1" applyBorder="1" applyAlignment="1">
      <alignment horizontal="distributed" vertical="center"/>
    </xf>
    <xf numFmtId="0" fontId="4" fillId="0" borderId="8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tabSelected="1" zoomScale="75" zoomScaleNormal="75" zoomScaleSheetLayoutView="75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7" width="8.00390625" style="1" customWidth="1"/>
    <col min="8" max="8" width="18.00390625" style="1" customWidth="1"/>
    <col min="9" max="16384" width="8.00390625" style="1" customWidth="1"/>
  </cols>
  <sheetData>
    <row r="2" ht="18" customHeight="1">
      <c r="B2" s="94" t="s">
        <v>82</v>
      </c>
    </row>
    <row r="3" ht="19.5" customHeight="1">
      <c r="E3" s="8" t="s">
        <v>81</v>
      </c>
    </row>
    <row r="4" spans="2:5" ht="13.5" customHeight="1">
      <c r="B4" s="144" t="s">
        <v>0</v>
      </c>
      <c r="C4" s="112"/>
      <c r="D4" s="113"/>
      <c r="E4" s="114"/>
    </row>
    <row r="5" spans="2:5" ht="13.5" customHeight="1">
      <c r="B5" s="145"/>
      <c r="C5" s="9" t="s">
        <v>48</v>
      </c>
      <c r="D5" s="10" t="s">
        <v>83</v>
      </c>
      <c r="E5" s="115" t="s">
        <v>88</v>
      </c>
    </row>
    <row r="6" spans="2:5" ht="13.5" customHeight="1">
      <c r="B6" s="145"/>
      <c r="C6" s="9"/>
      <c r="D6" s="10"/>
      <c r="E6" s="116" t="s">
        <v>80</v>
      </c>
    </row>
    <row r="7" spans="2:5" ht="13.5" customHeight="1">
      <c r="B7" s="146"/>
      <c r="C7" s="11" t="s">
        <v>57</v>
      </c>
      <c r="D7" s="12" t="s">
        <v>58</v>
      </c>
      <c r="E7" s="117" t="s">
        <v>79</v>
      </c>
    </row>
    <row r="8" spans="2:5" ht="23.25" customHeight="1">
      <c r="B8" s="118" t="s">
        <v>1</v>
      </c>
      <c r="C8" s="13">
        <v>20702647</v>
      </c>
      <c r="D8" s="14">
        <v>4009089</v>
      </c>
      <c r="E8" s="119">
        <v>24711736</v>
      </c>
    </row>
    <row r="9" spans="2:5" ht="23.25" customHeight="1">
      <c r="B9" s="120" t="s">
        <v>3</v>
      </c>
      <c r="C9" s="16">
        <v>30837827</v>
      </c>
      <c r="D9" s="17">
        <v>4500142</v>
      </c>
      <c r="E9" s="121">
        <v>35337969</v>
      </c>
    </row>
    <row r="10" spans="2:5" ht="23.25" customHeight="1">
      <c r="B10" s="120" t="s">
        <v>5</v>
      </c>
      <c r="C10" s="16">
        <v>41061434</v>
      </c>
      <c r="D10" s="17">
        <v>6687132</v>
      </c>
      <c r="E10" s="121">
        <v>47748566</v>
      </c>
    </row>
    <row r="11" spans="2:5" ht="23.25" customHeight="1">
      <c r="B11" s="120" t="s">
        <v>6</v>
      </c>
      <c r="C11" s="16">
        <v>58265904</v>
      </c>
      <c r="D11" s="17">
        <v>6877008</v>
      </c>
      <c r="E11" s="121">
        <v>65142912</v>
      </c>
    </row>
    <row r="12" spans="2:5" ht="23.25" customHeight="1">
      <c r="B12" s="120" t="s">
        <v>8</v>
      </c>
      <c r="C12" s="16">
        <v>40246351</v>
      </c>
      <c r="D12" s="17">
        <v>4359185</v>
      </c>
      <c r="E12" s="121">
        <v>44605536</v>
      </c>
    </row>
    <row r="13" spans="2:5" ht="23.25" customHeight="1">
      <c r="B13" s="120" t="s">
        <v>10</v>
      </c>
      <c r="C13" s="16">
        <v>38592272</v>
      </c>
      <c r="D13" s="17">
        <v>4887149</v>
      </c>
      <c r="E13" s="121">
        <v>43479421</v>
      </c>
    </row>
    <row r="14" spans="2:5" ht="23.25" customHeight="1">
      <c r="B14" s="120" t="s">
        <v>12</v>
      </c>
      <c r="C14" s="16">
        <v>48726867</v>
      </c>
      <c r="D14" s="17">
        <v>4711534</v>
      </c>
      <c r="E14" s="121">
        <v>53438401</v>
      </c>
    </row>
    <row r="15" spans="2:5" ht="23.25" customHeight="1">
      <c r="B15" s="120" t="s">
        <v>14</v>
      </c>
      <c r="C15" s="16">
        <v>77533207</v>
      </c>
      <c r="D15" s="17">
        <v>10294717</v>
      </c>
      <c r="E15" s="121">
        <v>87827924</v>
      </c>
    </row>
    <row r="16" spans="2:5" ht="23.25" customHeight="1">
      <c r="B16" s="120" t="s">
        <v>16</v>
      </c>
      <c r="C16" s="16">
        <v>65984027</v>
      </c>
      <c r="D16" s="17">
        <v>9425785</v>
      </c>
      <c r="E16" s="121">
        <v>75409812</v>
      </c>
    </row>
    <row r="17" spans="2:5" ht="23.25" customHeight="1">
      <c r="B17" s="120" t="s">
        <v>18</v>
      </c>
      <c r="C17" s="16">
        <v>45732072</v>
      </c>
      <c r="D17" s="17">
        <v>6083095</v>
      </c>
      <c r="E17" s="121">
        <v>51815167</v>
      </c>
    </row>
    <row r="18" spans="2:5" ht="23.25" customHeight="1">
      <c r="B18" s="120" t="s">
        <v>20</v>
      </c>
      <c r="C18" s="16">
        <v>114215673</v>
      </c>
      <c r="D18" s="17">
        <v>12601641</v>
      </c>
      <c r="E18" s="121">
        <v>126817314</v>
      </c>
    </row>
    <row r="19" spans="2:5" ht="23.25" customHeight="1">
      <c r="B19" s="120" t="s">
        <v>22</v>
      </c>
      <c r="C19" s="16">
        <v>121604532</v>
      </c>
      <c r="D19" s="17">
        <v>16555595</v>
      </c>
      <c r="E19" s="121">
        <v>138160127</v>
      </c>
    </row>
    <row r="20" spans="2:5" ht="23.25" customHeight="1">
      <c r="B20" s="120" t="s">
        <v>24</v>
      </c>
      <c r="C20" s="16">
        <v>38504516</v>
      </c>
      <c r="D20" s="17">
        <v>3910171</v>
      </c>
      <c r="E20" s="121">
        <v>42414687</v>
      </c>
    </row>
    <row r="21" spans="2:5" ht="23.25" customHeight="1">
      <c r="B21" s="120" t="s">
        <v>26</v>
      </c>
      <c r="C21" s="16">
        <v>53547477</v>
      </c>
      <c r="D21" s="17">
        <v>6557478</v>
      </c>
      <c r="E21" s="121">
        <v>60104955</v>
      </c>
    </row>
    <row r="22" spans="2:5" ht="23.25" customHeight="1">
      <c r="B22" s="120" t="s">
        <v>27</v>
      </c>
      <c r="C22" s="16">
        <v>80651010</v>
      </c>
      <c r="D22" s="17">
        <v>10133400</v>
      </c>
      <c r="E22" s="121">
        <v>90784410</v>
      </c>
    </row>
    <row r="23" spans="2:5" ht="23.25" customHeight="1">
      <c r="B23" s="120" t="s">
        <v>29</v>
      </c>
      <c r="C23" s="16">
        <v>47319609</v>
      </c>
      <c r="D23" s="17">
        <v>6619382</v>
      </c>
      <c r="E23" s="121">
        <v>53938991</v>
      </c>
    </row>
    <row r="24" spans="2:5" ht="23.25" customHeight="1">
      <c r="B24" s="120" t="s">
        <v>31</v>
      </c>
      <c r="C24" s="16">
        <v>63915063</v>
      </c>
      <c r="D24" s="17">
        <v>6270289</v>
      </c>
      <c r="E24" s="121">
        <v>70185352</v>
      </c>
    </row>
    <row r="25" spans="2:5" ht="23.25" customHeight="1">
      <c r="B25" s="120" t="s">
        <v>32</v>
      </c>
      <c r="C25" s="16">
        <v>44870959</v>
      </c>
      <c r="D25" s="17">
        <v>4465141</v>
      </c>
      <c r="E25" s="121">
        <v>49336100</v>
      </c>
    </row>
    <row r="26" spans="2:5" ht="23.25" customHeight="1">
      <c r="B26" s="120" t="s">
        <v>34</v>
      </c>
      <c r="C26" s="16">
        <v>89041679</v>
      </c>
      <c r="D26" s="17">
        <v>9400047</v>
      </c>
      <c r="E26" s="121">
        <v>98441726</v>
      </c>
    </row>
    <row r="27" spans="2:5" ht="23.25" customHeight="1">
      <c r="B27" s="120" t="s">
        <v>36</v>
      </c>
      <c r="C27" s="16">
        <v>115061352</v>
      </c>
      <c r="D27" s="17">
        <v>16507194</v>
      </c>
      <c r="E27" s="121">
        <v>131568546</v>
      </c>
    </row>
    <row r="28" spans="2:5" ht="23.25" customHeight="1">
      <c r="B28" s="120" t="s">
        <v>38</v>
      </c>
      <c r="C28" s="16">
        <v>125051644</v>
      </c>
      <c r="D28" s="17">
        <v>10879231</v>
      </c>
      <c r="E28" s="121">
        <v>135930875</v>
      </c>
    </row>
    <row r="29" spans="2:5" ht="23.25" customHeight="1">
      <c r="B29" s="120" t="s">
        <v>84</v>
      </c>
      <c r="C29" s="16">
        <v>84917970</v>
      </c>
      <c r="D29" s="17">
        <v>9053465</v>
      </c>
      <c r="E29" s="121">
        <v>93971435</v>
      </c>
    </row>
    <row r="30" spans="2:5" ht="23.25" customHeight="1">
      <c r="B30" s="122" t="s">
        <v>40</v>
      </c>
      <c r="C30" s="19">
        <v>115712779</v>
      </c>
      <c r="D30" s="20">
        <v>12796046</v>
      </c>
      <c r="E30" s="123">
        <v>128508825</v>
      </c>
    </row>
    <row r="31" spans="2:5" ht="23.25" customHeight="1">
      <c r="B31" s="124" t="s">
        <v>41</v>
      </c>
      <c r="C31" s="125">
        <v>1562096871</v>
      </c>
      <c r="D31" s="126">
        <v>187583916</v>
      </c>
      <c r="E31" s="127">
        <v>1749680787</v>
      </c>
    </row>
    <row r="32" ht="12.75" customHeight="1">
      <c r="C32" s="2"/>
    </row>
    <row r="33" ht="12.75" customHeight="1">
      <c r="C33" s="2"/>
    </row>
  </sheetData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34"/>
  <sheetViews>
    <sheetView zoomScale="75" zoomScaleNormal="75"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30" ht="19.5" customHeight="1" thickBot="1">
      <c r="B2" s="41" t="s">
        <v>48</v>
      </c>
      <c r="C2" s="4"/>
      <c r="D2" s="58"/>
      <c r="E2" s="58"/>
      <c r="F2" s="58"/>
      <c r="G2" s="58"/>
      <c r="H2" s="58"/>
      <c r="I2" s="58"/>
      <c r="J2" s="4"/>
      <c r="K2" s="58"/>
      <c r="AD2" s="8" t="s">
        <v>49</v>
      </c>
    </row>
    <row r="3" spans="2:30" ht="15" customHeight="1">
      <c r="B3" s="59"/>
      <c r="C3" s="60"/>
      <c r="D3" s="61"/>
      <c r="E3" s="61"/>
      <c r="F3" s="61"/>
      <c r="G3" s="61"/>
      <c r="H3" s="61"/>
      <c r="I3" s="61"/>
      <c r="J3" s="61"/>
      <c r="K3" s="62"/>
      <c r="L3" s="96"/>
      <c r="M3" s="97"/>
      <c r="N3" s="97"/>
      <c r="O3" s="97" t="s">
        <v>50</v>
      </c>
      <c r="P3" s="97"/>
      <c r="Q3" s="97"/>
      <c r="R3" s="97"/>
      <c r="S3" s="97"/>
      <c r="T3" s="97"/>
      <c r="U3" s="5"/>
      <c r="V3" s="6"/>
      <c r="W3" s="149" t="s">
        <v>87</v>
      </c>
      <c r="X3" s="149"/>
      <c r="Y3" s="149"/>
      <c r="Z3" s="149"/>
      <c r="AA3" s="149"/>
      <c r="AB3" s="6"/>
      <c r="AC3" s="7"/>
      <c r="AD3" s="63"/>
    </row>
    <row r="4" spans="2:30" ht="15" customHeight="1">
      <c r="B4" s="64" t="s">
        <v>0</v>
      </c>
      <c r="C4" s="65" t="s">
        <v>68</v>
      </c>
      <c r="D4" s="66" t="s">
        <v>45</v>
      </c>
      <c r="E4" s="66" t="s">
        <v>46</v>
      </c>
      <c r="F4" s="66" t="s">
        <v>67</v>
      </c>
      <c r="G4" s="66" t="s">
        <v>43</v>
      </c>
      <c r="H4" s="66" t="s">
        <v>42</v>
      </c>
      <c r="I4" s="66" t="s">
        <v>47</v>
      </c>
      <c r="J4" s="66" t="s">
        <v>44</v>
      </c>
      <c r="K4" s="67" t="s">
        <v>41</v>
      </c>
      <c r="L4" s="98" t="s">
        <v>76</v>
      </c>
      <c r="M4" s="99" t="s">
        <v>45</v>
      </c>
      <c r="N4" s="99" t="s">
        <v>77</v>
      </c>
      <c r="O4" s="99" t="s">
        <v>78</v>
      </c>
      <c r="P4" s="99" t="s">
        <v>43</v>
      </c>
      <c r="Q4" s="99" t="s">
        <v>42</v>
      </c>
      <c r="R4" s="99" t="s">
        <v>47</v>
      </c>
      <c r="S4" s="99" t="s">
        <v>44</v>
      </c>
      <c r="T4" s="99" t="s">
        <v>41</v>
      </c>
      <c r="U4" s="150" t="s">
        <v>72</v>
      </c>
      <c r="V4" s="152" t="s">
        <v>45</v>
      </c>
      <c r="W4" s="152" t="s">
        <v>46</v>
      </c>
      <c r="X4" s="152" t="s">
        <v>67</v>
      </c>
      <c r="Y4" s="68" t="s">
        <v>51</v>
      </c>
      <c r="Z4" s="152" t="s">
        <v>42</v>
      </c>
      <c r="AA4" s="152" t="s">
        <v>47</v>
      </c>
      <c r="AB4" s="68" t="s">
        <v>52</v>
      </c>
      <c r="AC4" s="147" t="s">
        <v>41</v>
      </c>
      <c r="AD4" s="69"/>
    </row>
    <row r="5" spans="2:30" ht="15" customHeight="1">
      <c r="B5" s="70"/>
      <c r="C5" s="71"/>
      <c r="D5" s="72"/>
      <c r="E5" s="72"/>
      <c r="F5" s="72"/>
      <c r="G5" s="72"/>
      <c r="H5" s="72"/>
      <c r="I5" s="72"/>
      <c r="J5" s="72"/>
      <c r="K5" s="73"/>
      <c r="L5" s="100"/>
      <c r="M5" s="101"/>
      <c r="N5" s="101"/>
      <c r="O5" s="101"/>
      <c r="P5" s="101"/>
      <c r="Q5" s="101"/>
      <c r="R5" s="101"/>
      <c r="S5" s="101"/>
      <c r="T5" s="101"/>
      <c r="U5" s="151"/>
      <c r="V5" s="153"/>
      <c r="W5" s="153"/>
      <c r="X5" s="153"/>
      <c r="Y5" s="74" t="s">
        <v>53</v>
      </c>
      <c r="Z5" s="153"/>
      <c r="AA5" s="153"/>
      <c r="AB5" s="28" t="s">
        <v>54</v>
      </c>
      <c r="AC5" s="148"/>
      <c r="AD5" s="75"/>
    </row>
    <row r="6" spans="2:30" ht="23.25" customHeight="1">
      <c r="B6" s="76" t="s">
        <v>1</v>
      </c>
      <c r="C6" s="77">
        <v>5221284</v>
      </c>
      <c r="D6" s="78">
        <v>4492496</v>
      </c>
      <c r="E6" s="78">
        <v>1026189</v>
      </c>
      <c r="F6" s="78">
        <v>1275097</v>
      </c>
      <c r="G6" s="78">
        <v>900343</v>
      </c>
      <c r="H6" s="78">
        <v>1165331</v>
      </c>
      <c r="I6" s="78">
        <v>2733115</v>
      </c>
      <c r="J6" s="78">
        <v>3888792</v>
      </c>
      <c r="K6" s="79">
        <f aca="true" t="shared" si="0" ref="K6:K28">SUM(C6:J6)</f>
        <v>20702647</v>
      </c>
      <c r="L6" s="102">
        <v>5307874</v>
      </c>
      <c r="M6" s="102">
        <v>4682585</v>
      </c>
      <c r="N6" s="102">
        <v>1153980</v>
      </c>
      <c r="O6" s="102">
        <v>1022437</v>
      </c>
      <c r="P6" s="102">
        <v>736608</v>
      </c>
      <c r="Q6" s="102">
        <v>1515117</v>
      </c>
      <c r="R6" s="102">
        <v>2996989</v>
      </c>
      <c r="S6" s="102">
        <v>3994088</v>
      </c>
      <c r="T6" s="102">
        <v>21409678</v>
      </c>
      <c r="U6" s="128">
        <f>ROUND((C6-L6)/L6*100,1)</f>
        <v>-1.6</v>
      </c>
      <c r="V6" s="129">
        <f aca="true" t="shared" si="1" ref="V6:AC6">ROUND((D6-M6)/M6*100,1)</f>
        <v>-4.1</v>
      </c>
      <c r="W6" s="129">
        <f t="shared" si="1"/>
        <v>-11.1</v>
      </c>
      <c r="X6" s="130">
        <f t="shared" si="1"/>
        <v>24.7</v>
      </c>
      <c r="Y6" s="129">
        <f t="shared" si="1"/>
        <v>22.2</v>
      </c>
      <c r="Z6" s="129">
        <f t="shared" si="1"/>
        <v>-23.1</v>
      </c>
      <c r="AA6" s="129">
        <f t="shared" si="1"/>
        <v>-8.8</v>
      </c>
      <c r="AB6" s="129">
        <f t="shared" si="1"/>
        <v>-2.6</v>
      </c>
      <c r="AC6" s="131">
        <f t="shared" si="1"/>
        <v>-3.3</v>
      </c>
      <c r="AD6" s="80" t="s">
        <v>2</v>
      </c>
    </row>
    <row r="7" spans="2:30" ht="23.25" customHeight="1">
      <c r="B7" s="81" t="s">
        <v>3</v>
      </c>
      <c r="C7" s="82">
        <v>5937733</v>
      </c>
      <c r="D7" s="83">
        <v>8790380</v>
      </c>
      <c r="E7" s="83">
        <v>1422939</v>
      </c>
      <c r="F7" s="83">
        <v>1746710</v>
      </c>
      <c r="G7" s="83">
        <v>1276375</v>
      </c>
      <c r="H7" s="83">
        <v>1574762</v>
      </c>
      <c r="I7" s="83">
        <v>4504008</v>
      </c>
      <c r="J7" s="83">
        <v>5584920</v>
      </c>
      <c r="K7" s="84">
        <f t="shared" si="0"/>
        <v>30837827</v>
      </c>
      <c r="L7" s="102">
        <v>6128668</v>
      </c>
      <c r="M7" s="102">
        <v>8687139</v>
      </c>
      <c r="N7" s="102">
        <v>1530894</v>
      </c>
      <c r="O7" s="102">
        <v>1657967</v>
      </c>
      <c r="P7" s="102">
        <v>1002948</v>
      </c>
      <c r="Q7" s="102">
        <v>1924861</v>
      </c>
      <c r="R7" s="102">
        <v>4848718</v>
      </c>
      <c r="S7" s="102">
        <v>5928012</v>
      </c>
      <c r="T7" s="102">
        <v>31709207</v>
      </c>
      <c r="U7" s="132">
        <f aca="true" t="shared" si="2" ref="U7:U28">ROUND((C7-L7)/L7*100,1)</f>
        <v>-3.1</v>
      </c>
      <c r="V7" s="133">
        <f aca="true" t="shared" si="3" ref="V7:V28">ROUND((D7-M7)/M7*100,1)</f>
        <v>1.2</v>
      </c>
      <c r="W7" s="133">
        <f aca="true" t="shared" si="4" ref="W7:W28">ROUND((E7-N7)/N7*100,1)</f>
        <v>-7.1</v>
      </c>
      <c r="X7" s="134">
        <f aca="true" t="shared" si="5" ref="X7:X28">ROUND((F7-O7)/O7*100,1)</f>
        <v>5.4</v>
      </c>
      <c r="Y7" s="133">
        <f aca="true" t="shared" si="6" ref="Y7:Y29">ROUND((G7-P7)/P7*100,1)</f>
        <v>27.3</v>
      </c>
      <c r="Z7" s="133">
        <f>ROUND((H7-Q7)/Q7*100,1)</f>
        <v>-18.2</v>
      </c>
      <c r="AA7" s="133">
        <f aca="true" t="shared" si="7" ref="AA7:AA29">ROUND((I7-R7)/R7*100,1)</f>
        <v>-7.1</v>
      </c>
      <c r="AB7" s="133">
        <f aca="true" t="shared" si="8" ref="AB7:AB29">ROUND((J7-S7)/S7*100,1)</f>
        <v>-5.8</v>
      </c>
      <c r="AC7" s="135">
        <f aca="true" t="shared" si="9" ref="AC7:AC29">ROUND((K7-T7)/T7*100,1)</f>
        <v>-2.7</v>
      </c>
      <c r="AD7" s="81" t="s">
        <v>4</v>
      </c>
    </row>
    <row r="8" spans="2:60" ht="23.25" customHeight="1">
      <c r="B8" s="81" t="s">
        <v>5</v>
      </c>
      <c r="C8" s="82">
        <v>7368607</v>
      </c>
      <c r="D8" s="83">
        <v>13781681</v>
      </c>
      <c r="E8" s="83">
        <v>2025579</v>
      </c>
      <c r="F8" s="83">
        <v>2678358</v>
      </c>
      <c r="G8" s="83">
        <v>1193108</v>
      </c>
      <c r="H8" s="83">
        <v>1992738</v>
      </c>
      <c r="I8" s="83">
        <v>5611690</v>
      </c>
      <c r="J8" s="83">
        <v>6409673</v>
      </c>
      <c r="K8" s="84">
        <f t="shared" si="0"/>
        <v>41061434</v>
      </c>
      <c r="L8" s="102">
        <v>7695402</v>
      </c>
      <c r="M8" s="102">
        <v>13606198</v>
      </c>
      <c r="N8" s="102">
        <v>2122870</v>
      </c>
      <c r="O8" s="102">
        <v>2657428</v>
      </c>
      <c r="P8" s="102">
        <v>969308</v>
      </c>
      <c r="Q8" s="102">
        <v>2355553</v>
      </c>
      <c r="R8" s="102">
        <v>6038930</v>
      </c>
      <c r="S8" s="102">
        <v>7605114</v>
      </c>
      <c r="T8" s="102">
        <v>43050803</v>
      </c>
      <c r="U8" s="132">
        <f t="shared" si="2"/>
        <v>-4.2</v>
      </c>
      <c r="V8" s="133">
        <f t="shared" si="3"/>
        <v>1.3</v>
      </c>
      <c r="W8" s="133">
        <f t="shared" si="4"/>
        <v>-4.6</v>
      </c>
      <c r="X8" s="134">
        <f t="shared" si="5"/>
        <v>0.8</v>
      </c>
      <c r="Y8" s="133">
        <f t="shared" si="6"/>
        <v>23.1</v>
      </c>
      <c r="Z8" s="133">
        <f aca="true" t="shared" si="10" ref="Z8:Z29">ROUND((H8-Q8)/Q8*100,1)</f>
        <v>-15.4</v>
      </c>
      <c r="AA8" s="133">
        <f t="shared" si="7"/>
        <v>-7.1</v>
      </c>
      <c r="AB8" s="133">
        <f t="shared" si="8"/>
        <v>-15.7</v>
      </c>
      <c r="AC8" s="135">
        <f t="shared" si="9"/>
        <v>-4.6</v>
      </c>
      <c r="AD8" s="81" t="s">
        <v>5</v>
      </c>
      <c r="BH8" s="53"/>
    </row>
    <row r="9" spans="2:30" ht="23.25" customHeight="1">
      <c r="B9" s="81" t="s">
        <v>6</v>
      </c>
      <c r="C9" s="82">
        <v>8845043</v>
      </c>
      <c r="D9" s="83">
        <v>23920058</v>
      </c>
      <c r="E9" s="83">
        <v>2462037</v>
      </c>
      <c r="F9" s="83">
        <v>4714160</v>
      </c>
      <c r="G9" s="83">
        <v>1074753</v>
      </c>
      <c r="H9" s="83">
        <v>2202963</v>
      </c>
      <c r="I9" s="83">
        <v>7373669</v>
      </c>
      <c r="J9" s="83">
        <v>7673221</v>
      </c>
      <c r="K9" s="84">
        <f t="shared" si="0"/>
        <v>58265904</v>
      </c>
      <c r="L9" s="102">
        <v>9401720</v>
      </c>
      <c r="M9" s="102">
        <v>23699169</v>
      </c>
      <c r="N9" s="102">
        <v>2570116</v>
      </c>
      <c r="O9" s="102">
        <v>4805079</v>
      </c>
      <c r="P9" s="102">
        <v>874343</v>
      </c>
      <c r="Q9" s="102">
        <v>2572935</v>
      </c>
      <c r="R9" s="102">
        <v>7981912</v>
      </c>
      <c r="S9" s="102">
        <v>7970956</v>
      </c>
      <c r="T9" s="102">
        <v>59876230</v>
      </c>
      <c r="U9" s="132">
        <f t="shared" si="2"/>
        <v>-5.9</v>
      </c>
      <c r="V9" s="133">
        <f t="shared" si="3"/>
        <v>0.9</v>
      </c>
      <c r="W9" s="133">
        <f t="shared" si="4"/>
        <v>-4.2</v>
      </c>
      <c r="X9" s="134">
        <f t="shared" si="5"/>
        <v>-1.9</v>
      </c>
      <c r="Y9" s="133">
        <f t="shared" si="6"/>
        <v>22.9</v>
      </c>
      <c r="Z9" s="133">
        <f t="shared" si="10"/>
        <v>-14.4</v>
      </c>
      <c r="AA9" s="133">
        <f t="shared" si="7"/>
        <v>-7.6</v>
      </c>
      <c r="AB9" s="133">
        <f t="shared" si="8"/>
        <v>-3.7</v>
      </c>
      <c r="AC9" s="135">
        <f t="shared" si="9"/>
        <v>-2.7</v>
      </c>
      <c r="AD9" s="81" t="s">
        <v>7</v>
      </c>
    </row>
    <row r="10" spans="2:30" ht="23.25" customHeight="1">
      <c r="B10" s="81" t="s">
        <v>8</v>
      </c>
      <c r="C10" s="82">
        <v>7194878</v>
      </c>
      <c r="D10" s="83">
        <v>14520756</v>
      </c>
      <c r="E10" s="83">
        <v>1666983</v>
      </c>
      <c r="F10" s="83">
        <v>2597002</v>
      </c>
      <c r="G10" s="83">
        <v>684351</v>
      </c>
      <c r="H10" s="83">
        <v>1680051</v>
      </c>
      <c r="I10" s="83">
        <v>5538418</v>
      </c>
      <c r="J10" s="83">
        <v>6363912</v>
      </c>
      <c r="K10" s="84">
        <f t="shared" si="0"/>
        <v>40246351</v>
      </c>
      <c r="L10" s="102">
        <v>7579740</v>
      </c>
      <c r="M10" s="102">
        <v>13735358</v>
      </c>
      <c r="N10" s="102">
        <v>1818839</v>
      </c>
      <c r="O10" s="102">
        <v>2908293</v>
      </c>
      <c r="P10" s="102">
        <v>617206</v>
      </c>
      <c r="Q10" s="102">
        <v>2004592</v>
      </c>
      <c r="R10" s="102">
        <v>6050520</v>
      </c>
      <c r="S10" s="102">
        <v>7070136</v>
      </c>
      <c r="T10" s="102">
        <v>41784684</v>
      </c>
      <c r="U10" s="132">
        <f t="shared" si="2"/>
        <v>-5.1</v>
      </c>
      <c r="V10" s="133">
        <f t="shared" si="3"/>
        <v>5.7</v>
      </c>
      <c r="W10" s="133">
        <f t="shared" si="4"/>
        <v>-8.3</v>
      </c>
      <c r="X10" s="134">
        <f t="shared" si="5"/>
        <v>-10.7</v>
      </c>
      <c r="Y10" s="133">
        <f t="shared" si="6"/>
        <v>10.9</v>
      </c>
      <c r="Z10" s="133">
        <f t="shared" si="10"/>
        <v>-16.2</v>
      </c>
      <c r="AA10" s="133">
        <f t="shared" si="7"/>
        <v>-8.5</v>
      </c>
      <c r="AB10" s="133">
        <f t="shared" si="8"/>
        <v>-10</v>
      </c>
      <c r="AC10" s="135">
        <f t="shared" si="9"/>
        <v>-3.7</v>
      </c>
      <c r="AD10" s="81" t="s">
        <v>9</v>
      </c>
    </row>
    <row r="11" spans="2:30" ht="23.25" customHeight="1">
      <c r="B11" s="81" t="s">
        <v>10</v>
      </c>
      <c r="C11" s="82">
        <v>6534317</v>
      </c>
      <c r="D11" s="83">
        <v>14979034</v>
      </c>
      <c r="E11" s="83">
        <v>1672042</v>
      </c>
      <c r="F11" s="83">
        <v>2573605</v>
      </c>
      <c r="G11" s="83">
        <v>1083962</v>
      </c>
      <c r="H11" s="83">
        <v>1644646</v>
      </c>
      <c r="I11" s="83">
        <v>5093575</v>
      </c>
      <c r="J11" s="83">
        <v>5011091</v>
      </c>
      <c r="K11" s="84">
        <f t="shared" si="0"/>
        <v>38592272</v>
      </c>
      <c r="L11" s="102">
        <v>6840139</v>
      </c>
      <c r="M11" s="102">
        <v>16543621</v>
      </c>
      <c r="N11" s="102">
        <v>1802351</v>
      </c>
      <c r="O11" s="102">
        <v>2883636</v>
      </c>
      <c r="P11" s="102">
        <v>877197</v>
      </c>
      <c r="Q11" s="102">
        <v>1997474</v>
      </c>
      <c r="R11" s="102">
        <v>5509478</v>
      </c>
      <c r="S11" s="102">
        <v>6080340</v>
      </c>
      <c r="T11" s="102">
        <v>42534236</v>
      </c>
      <c r="U11" s="132">
        <f t="shared" si="2"/>
        <v>-4.5</v>
      </c>
      <c r="V11" s="133">
        <f t="shared" si="3"/>
        <v>-9.5</v>
      </c>
      <c r="W11" s="133">
        <f t="shared" si="4"/>
        <v>-7.2</v>
      </c>
      <c r="X11" s="134">
        <f t="shared" si="5"/>
        <v>-10.8</v>
      </c>
      <c r="Y11" s="133">
        <f t="shared" si="6"/>
        <v>23.6</v>
      </c>
      <c r="Z11" s="133">
        <f t="shared" si="10"/>
        <v>-17.7</v>
      </c>
      <c r="AA11" s="133">
        <f t="shared" si="7"/>
        <v>-7.5</v>
      </c>
      <c r="AB11" s="133">
        <f t="shared" si="8"/>
        <v>-17.6</v>
      </c>
      <c r="AC11" s="135">
        <f t="shared" si="9"/>
        <v>-9.3</v>
      </c>
      <c r="AD11" s="81" t="s">
        <v>11</v>
      </c>
    </row>
    <row r="12" spans="2:30" ht="23.25" customHeight="1">
      <c r="B12" s="81" t="s">
        <v>12</v>
      </c>
      <c r="C12" s="82">
        <v>7765673</v>
      </c>
      <c r="D12" s="83">
        <v>21559617</v>
      </c>
      <c r="E12" s="83">
        <v>1968376</v>
      </c>
      <c r="F12" s="83">
        <v>3033438</v>
      </c>
      <c r="G12" s="83">
        <v>932891</v>
      </c>
      <c r="H12" s="83">
        <v>2187229</v>
      </c>
      <c r="I12" s="83">
        <v>6387461</v>
      </c>
      <c r="J12" s="83">
        <v>4892182</v>
      </c>
      <c r="K12" s="84">
        <f t="shared" si="0"/>
        <v>48726867</v>
      </c>
      <c r="L12" s="102">
        <v>8140576</v>
      </c>
      <c r="M12" s="102">
        <v>21886475</v>
      </c>
      <c r="N12" s="102">
        <v>2104939</v>
      </c>
      <c r="O12" s="102">
        <v>3451271</v>
      </c>
      <c r="P12" s="102">
        <v>805012</v>
      </c>
      <c r="Q12" s="102">
        <v>2569075</v>
      </c>
      <c r="R12" s="102">
        <v>6875903</v>
      </c>
      <c r="S12" s="102">
        <v>5066469</v>
      </c>
      <c r="T12" s="102">
        <v>50899720</v>
      </c>
      <c r="U12" s="132">
        <f t="shared" si="2"/>
        <v>-4.6</v>
      </c>
      <c r="V12" s="133">
        <f t="shared" si="3"/>
        <v>-1.5</v>
      </c>
      <c r="W12" s="133">
        <f t="shared" si="4"/>
        <v>-6.5</v>
      </c>
      <c r="X12" s="134">
        <f t="shared" si="5"/>
        <v>-12.1</v>
      </c>
      <c r="Y12" s="133">
        <f t="shared" si="6"/>
        <v>15.9</v>
      </c>
      <c r="Z12" s="133">
        <f t="shared" si="10"/>
        <v>-14.9</v>
      </c>
      <c r="AA12" s="133">
        <f t="shared" si="7"/>
        <v>-7.1</v>
      </c>
      <c r="AB12" s="133">
        <f t="shared" si="8"/>
        <v>-3.4</v>
      </c>
      <c r="AC12" s="135">
        <f t="shared" si="9"/>
        <v>-4.3</v>
      </c>
      <c r="AD12" s="81" t="s">
        <v>13</v>
      </c>
    </row>
    <row r="13" spans="2:30" ht="23.25" customHeight="1">
      <c r="B13" s="81" t="s">
        <v>14</v>
      </c>
      <c r="C13" s="82">
        <v>11056025</v>
      </c>
      <c r="D13" s="83">
        <v>33622107</v>
      </c>
      <c r="E13" s="83">
        <v>3071037</v>
      </c>
      <c r="F13" s="83">
        <v>5665533</v>
      </c>
      <c r="G13" s="83">
        <v>834472</v>
      </c>
      <c r="H13" s="83">
        <v>3277353</v>
      </c>
      <c r="I13" s="83">
        <v>11145598</v>
      </c>
      <c r="J13" s="83">
        <v>8861082</v>
      </c>
      <c r="K13" s="84">
        <f t="shared" si="0"/>
        <v>77533207</v>
      </c>
      <c r="L13" s="102">
        <v>11646073</v>
      </c>
      <c r="M13" s="102">
        <v>34495088</v>
      </c>
      <c r="N13" s="102">
        <v>3187822</v>
      </c>
      <c r="O13" s="102">
        <v>5916058</v>
      </c>
      <c r="P13" s="102">
        <v>722616</v>
      </c>
      <c r="Q13" s="102">
        <v>3616738</v>
      </c>
      <c r="R13" s="102">
        <v>11899337</v>
      </c>
      <c r="S13" s="102">
        <v>10076971</v>
      </c>
      <c r="T13" s="102">
        <v>81560703</v>
      </c>
      <c r="U13" s="132">
        <f t="shared" si="2"/>
        <v>-5.1</v>
      </c>
      <c r="V13" s="133">
        <f t="shared" si="3"/>
        <v>-2.5</v>
      </c>
      <c r="W13" s="133">
        <f t="shared" si="4"/>
        <v>-3.7</v>
      </c>
      <c r="X13" s="134">
        <f t="shared" si="5"/>
        <v>-4.2</v>
      </c>
      <c r="Y13" s="133">
        <f t="shared" si="6"/>
        <v>15.5</v>
      </c>
      <c r="Z13" s="133">
        <f t="shared" si="10"/>
        <v>-9.4</v>
      </c>
      <c r="AA13" s="133">
        <f t="shared" si="7"/>
        <v>-6.3</v>
      </c>
      <c r="AB13" s="133">
        <f t="shared" si="8"/>
        <v>-12.1</v>
      </c>
      <c r="AC13" s="135">
        <f t="shared" si="9"/>
        <v>-4.9</v>
      </c>
      <c r="AD13" s="81" t="s">
        <v>15</v>
      </c>
    </row>
    <row r="14" spans="2:30" ht="23.25" customHeight="1">
      <c r="B14" s="81" t="s">
        <v>16</v>
      </c>
      <c r="C14" s="82">
        <v>9918958</v>
      </c>
      <c r="D14" s="83">
        <v>25961930</v>
      </c>
      <c r="E14" s="83">
        <v>2541309</v>
      </c>
      <c r="F14" s="83">
        <v>3863403</v>
      </c>
      <c r="G14" s="83">
        <v>874418</v>
      </c>
      <c r="H14" s="83">
        <v>2623068</v>
      </c>
      <c r="I14" s="83">
        <v>8703556</v>
      </c>
      <c r="J14" s="83">
        <v>11497385</v>
      </c>
      <c r="K14" s="84">
        <f t="shared" si="0"/>
        <v>65984027</v>
      </c>
      <c r="L14" s="102">
        <v>10470273</v>
      </c>
      <c r="M14" s="102">
        <v>26259823</v>
      </c>
      <c r="N14" s="102">
        <v>2679298</v>
      </c>
      <c r="O14" s="102">
        <v>4210399</v>
      </c>
      <c r="P14" s="102">
        <v>762520</v>
      </c>
      <c r="Q14" s="102">
        <v>3018292</v>
      </c>
      <c r="R14" s="102">
        <v>9433581</v>
      </c>
      <c r="S14" s="102">
        <v>12219203</v>
      </c>
      <c r="T14" s="102">
        <v>69053389</v>
      </c>
      <c r="U14" s="132">
        <f t="shared" si="2"/>
        <v>-5.3</v>
      </c>
      <c r="V14" s="133">
        <f t="shared" si="3"/>
        <v>-1.1</v>
      </c>
      <c r="W14" s="133">
        <f t="shared" si="4"/>
        <v>-5.2</v>
      </c>
      <c r="X14" s="134">
        <f t="shared" si="5"/>
        <v>-8.2</v>
      </c>
      <c r="Y14" s="133">
        <f t="shared" si="6"/>
        <v>14.7</v>
      </c>
      <c r="Z14" s="133">
        <f t="shared" si="10"/>
        <v>-13.1</v>
      </c>
      <c r="AA14" s="133">
        <f t="shared" si="7"/>
        <v>-7.7</v>
      </c>
      <c r="AB14" s="133">
        <f t="shared" si="8"/>
        <v>-5.9</v>
      </c>
      <c r="AC14" s="135">
        <f t="shared" si="9"/>
        <v>-4.4</v>
      </c>
      <c r="AD14" s="81" t="s">
        <v>17</v>
      </c>
    </row>
    <row r="15" spans="2:30" ht="23.25" customHeight="1">
      <c r="B15" s="81" t="s">
        <v>18</v>
      </c>
      <c r="C15" s="82">
        <v>8239092</v>
      </c>
      <c r="D15" s="83">
        <v>17163344</v>
      </c>
      <c r="E15" s="83">
        <v>1985125</v>
      </c>
      <c r="F15" s="83">
        <v>2915923</v>
      </c>
      <c r="G15" s="83">
        <v>646813</v>
      </c>
      <c r="H15" s="83">
        <v>2043202</v>
      </c>
      <c r="I15" s="83">
        <v>5297253</v>
      </c>
      <c r="J15" s="83">
        <v>7441320</v>
      </c>
      <c r="K15" s="84">
        <f t="shared" si="0"/>
        <v>45732072</v>
      </c>
      <c r="L15" s="102">
        <v>8618564</v>
      </c>
      <c r="M15" s="102">
        <v>16762108</v>
      </c>
      <c r="N15" s="102">
        <v>2142857</v>
      </c>
      <c r="O15" s="102">
        <v>3444460</v>
      </c>
      <c r="P15" s="102">
        <v>593973</v>
      </c>
      <c r="Q15" s="102">
        <v>2417202</v>
      </c>
      <c r="R15" s="102">
        <v>5748134</v>
      </c>
      <c r="S15" s="102">
        <v>8949990</v>
      </c>
      <c r="T15" s="102">
        <v>48677288</v>
      </c>
      <c r="U15" s="132">
        <f t="shared" si="2"/>
        <v>-4.4</v>
      </c>
      <c r="V15" s="133">
        <f t="shared" si="3"/>
        <v>2.4</v>
      </c>
      <c r="W15" s="133">
        <f t="shared" si="4"/>
        <v>-7.4</v>
      </c>
      <c r="X15" s="134">
        <f t="shared" si="5"/>
        <v>-15.3</v>
      </c>
      <c r="Y15" s="133">
        <f t="shared" si="6"/>
        <v>8.9</v>
      </c>
      <c r="Z15" s="133">
        <f t="shared" si="10"/>
        <v>-15.5</v>
      </c>
      <c r="AA15" s="133">
        <f t="shared" si="7"/>
        <v>-7.8</v>
      </c>
      <c r="AB15" s="133">
        <f t="shared" si="8"/>
        <v>-16.9</v>
      </c>
      <c r="AC15" s="135">
        <f t="shared" si="9"/>
        <v>-6.1</v>
      </c>
      <c r="AD15" s="81" t="s">
        <v>19</v>
      </c>
    </row>
    <row r="16" spans="2:30" ht="23.25" customHeight="1">
      <c r="B16" s="81" t="s">
        <v>20</v>
      </c>
      <c r="C16" s="82">
        <v>14707488</v>
      </c>
      <c r="D16" s="83">
        <v>49373846</v>
      </c>
      <c r="E16" s="83">
        <v>4304937</v>
      </c>
      <c r="F16" s="83">
        <v>7826615</v>
      </c>
      <c r="G16" s="83">
        <v>1252450</v>
      </c>
      <c r="H16" s="83">
        <v>5537422</v>
      </c>
      <c r="I16" s="83">
        <v>14357664</v>
      </c>
      <c r="J16" s="83">
        <v>16855251</v>
      </c>
      <c r="K16" s="84">
        <f t="shared" si="0"/>
        <v>114215673</v>
      </c>
      <c r="L16" s="102">
        <v>15594978</v>
      </c>
      <c r="M16" s="102">
        <v>51330785</v>
      </c>
      <c r="N16" s="102">
        <v>4441698</v>
      </c>
      <c r="O16" s="102">
        <v>8772412</v>
      </c>
      <c r="P16" s="102">
        <v>1034519</v>
      </c>
      <c r="Q16" s="102">
        <v>6165114</v>
      </c>
      <c r="R16" s="102">
        <v>15228039</v>
      </c>
      <c r="S16" s="102">
        <v>18203510</v>
      </c>
      <c r="T16" s="102">
        <v>120771055</v>
      </c>
      <c r="U16" s="132">
        <f t="shared" si="2"/>
        <v>-5.7</v>
      </c>
      <c r="V16" s="133">
        <f t="shared" si="3"/>
        <v>-3.8</v>
      </c>
      <c r="W16" s="133">
        <f t="shared" si="4"/>
        <v>-3.1</v>
      </c>
      <c r="X16" s="134">
        <f t="shared" si="5"/>
        <v>-10.8</v>
      </c>
      <c r="Y16" s="133">
        <f t="shared" si="6"/>
        <v>21.1</v>
      </c>
      <c r="Z16" s="133">
        <f t="shared" si="10"/>
        <v>-10.2</v>
      </c>
      <c r="AA16" s="133">
        <f t="shared" si="7"/>
        <v>-5.7</v>
      </c>
      <c r="AB16" s="133">
        <f t="shared" si="8"/>
        <v>-7.4</v>
      </c>
      <c r="AC16" s="135">
        <f t="shared" si="9"/>
        <v>-5.4</v>
      </c>
      <c r="AD16" s="81" t="s">
        <v>21</v>
      </c>
    </row>
    <row r="17" spans="2:30" ht="23.25" customHeight="1">
      <c r="B17" s="81" t="s">
        <v>22</v>
      </c>
      <c r="C17" s="82">
        <v>16544184</v>
      </c>
      <c r="D17" s="83">
        <v>48047814</v>
      </c>
      <c r="E17" s="83">
        <v>4894695</v>
      </c>
      <c r="F17" s="83">
        <v>9745183</v>
      </c>
      <c r="G17" s="83">
        <v>1022454</v>
      </c>
      <c r="H17" s="83">
        <v>5155982</v>
      </c>
      <c r="I17" s="83">
        <v>15454497</v>
      </c>
      <c r="J17" s="83">
        <v>20739723</v>
      </c>
      <c r="K17" s="84">
        <f t="shared" si="0"/>
        <v>121604532</v>
      </c>
      <c r="L17" s="102">
        <v>17466207</v>
      </c>
      <c r="M17" s="102">
        <v>47550871</v>
      </c>
      <c r="N17" s="102">
        <v>5033448</v>
      </c>
      <c r="O17" s="102">
        <v>10756137</v>
      </c>
      <c r="P17" s="102">
        <v>884143</v>
      </c>
      <c r="Q17" s="102">
        <v>5888497</v>
      </c>
      <c r="R17" s="102">
        <v>16510361</v>
      </c>
      <c r="S17" s="102">
        <v>20908191</v>
      </c>
      <c r="T17" s="102">
        <v>124997855</v>
      </c>
      <c r="U17" s="132">
        <f t="shared" si="2"/>
        <v>-5.3</v>
      </c>
      <c r="V17" s="133">
        <f t="shared" si="3"/>
        <v>1</v>
      </c>
      <c r="W17" s="133">
        <f t="shared" si="4"/>
        <v>-2.8</v>
      </c>
      <c r="X17" s="134">
        <f t="shared" si="5"/>
        <v>-9.4</v>
      </c>
      <c r="Y17" s="133">
        <f t="shared" si="6"/>
        <v>15.6</v>
      </c>
      <c r="Z17" s="133">
        <f t="shared" si="10"/>
        <v>-12.4</v>
      </c>
      <c r="AA17" s="133">
        <f t="shared" si="7"/>
        <v>-6.4</v>
      </c>
      <c r="AB17" s="133">
        <f t="shared" si="8"/>
        <v>-0.8</v>
      </c>
      <c r="AC17" s="135">
        <f t="shared" si="9"/>
        <v>-2.7</v>
      </c>
      <c r="AD17" s="81" t="s">
        <v>23</v>
      </c>
    </row>
    <row r="18" spans="2:30" ht="23.25" customHeight="1">
      <c r="B18" s="81" t="s">
        <v>24</v>
      </c>
      <c r="C18" s="82">
        <v>7383298</v>
      </c>
      <c r="D18" s="83">
        <v>14349724</v>
      </c>
      <c r="E18" s="83">
        <v>1838307</v>
      </c>
      <c r="F18" s="83">
        <v>2693661</v>
      </c>
      <c r="G18" s="83">
        <v>939466</v>
      </c>
      <c r="H18" s="83">
        <v>1660438</v>
      </c>
      <c r="I18" s="83">
        <v>4892345</v>
      </c>
      <c r="J18" s="83">
        <v>4747277</v>
      </c>
      <c r="K18" s="84">
        <f t="shared" si="0"/>
        <v>38504516</v>
      </c>
      <c r="L18" s="102">
        <v>7684324</v>
      </c>
      <c r="M18" s="102">
        <v>13769589</v>
      </c>
      <c r="N18" s="102">
        <v>1965508</v>
      </c>
      <c r="O18" s="102">
        <v>2857612</v>
      </c>
      <c r="P18" s="102">
        <v>790110</v>
      </c>
      <c r="Q18" s="102">
        <v>2022154</v>
      </c>
      <c r="R18" s="102">
        <v>5291633</v>
      </c>
      <c r="S18" s="102">
        <v>5760954</v>
      </c>
      <c r="T18" s="102">
        <v>40141884</v>
      </c>
      <c r="U18" s="132">
        <f t="shared" si="2"/>
        <v>-3.9</v>
      </c>
      <c r="V18" s="133">
        <f t="shared" si="3"/>
        <v>4.2</v>
      </c>
      <c r="W18" s="133">
        <f t="shared" si="4"/>
        <v>-6.5</v>
      </c>
      <c r="X18" s="134">
        <f t="shared" si="5"/>
        <v>-5.7</v>
      </c>
      <c r="Y18" s="133">
        <f t="shared" si="6"/>
        <v>18.9</v>
      </c>
      <c r="Z18" s="133">
        <f t="shared" si="10"/>
        <v>-17.9</v>
      </c>
      <c r="AA18" s="133">
        <f t="shared" si="7"/>
        <v>-7.5</v>
      </c>
      <c r="AB18" s="133">
        <f t="shared" si="8"/>
        <v>-17.6</v>
      </c>
      <c r="AC18" s="135">
        <f t="shared" si="9"/>
        <v>-4.1</v>
      </c>
      <c r="AD18" s="81" t="s">
        <v>25</v>
      </c>
    </row>
    <row r="19" spans="2:30" ht="23.25" customHeight="1">
      <c r="B19" s="81" t="s">
        <v>26</v>
      </c>
      <c r="C19" s="82">
        <v>9059305</v>
      </c>
      <c r="D19" s="83">
        <v>22214817</v>
      </c>
      <c r="E19" s="83">
        <v>2186745</v>
      </c>
      <c r="F19" s="83">
        <v>3892634</v>
      </c>
      <c r="G19" s="83">
        <v>650062</v>
      </c>
      <c r="H19" s="83">
        <v>2323106</v>
      </c>
      <c r="I19" s="83">
        <v>6274301</v>
      </c>
      <c r="J19" s="83">
        <v>6946507</v>
      </c>
      <c r="K19" s="84">
        <f t="shared" si="0"/>
        <v>53547477</v>
      </c>
      <c r="L19" s="102">
        <v>9481203</v>
      </c>
      <c r="M19" s="102">
        <v>22374074</v>
      </c>
      <c r="N19" s="102">
        <v>2347969</v>
      </c>
      <c r="O19" s="102">
        <v>4484105</v>
      </c>
      <c r="P19" s="102">
        <v>597062</v>
      </c>
      <c r="Q19" s="102">
        <v>2744066</v>
      </c>
      <c r="R19" s="102">
        <v>7015898</v>
      </c>
      <c r="S19" s="102">
        <v>7774845</v>
      </c>
      <c r="T19" s="102">
        <v>56819222</v>
      </c>
      <c r="U19" s="132">
        <f t="shared" si="2"/>
        <v>-4.4</v>
      </c>
      <c r="V19" s="133">
        <f t="shared" si="3"/>
        <v>-0.7</v>
      </c>
      <c r="W19" s="133">
        <f t="shared" si="4"/>
        <v>-6.9</v>
      </c>
      <c r="X19" s="134">
        <f t="shared" si="5"/>
        <v>-13.2</v>
      </c>
      <c r="Y19" s="133">
        <f t="shared" si="6"/>
        <v>8.9</v>
      </c>
      <c r="Z19" s="133">
        <f t="shared" si="10"/>
        <v>-15.3</v>
      </c>
      <c r="AA19" s="133">
        <f t="shared" si="7"/>
        <v>-10.6</v>
      </c>
      <c r="AB19" s="133">
        <f t="shared" si="8"/>
        <v>-10.7</v>
      </c>
      <c r="AC19" s="135">
        <f t="shared" si="9"/>
        <v>-5.8</v>
      </c>
      <c r="AD19" s="81" t="s">
        <v>4</v>
      </c>
    </row>
    <row r="20" spans="2:30" ht="23.25" customHeight="1">
      <c r="B20" s="81" t="s">
        <v>27</v>
      </c>
      <c r="C20" s="82">
        <v>12154476</v>
      </c>
      <c r="D20" s="83">
        <v>33378452</v>
      </c>
      <c r="E20" s="83">
        <v>3310735</v>
      </c>
      <c r="F20" s="83">
        <v>5576715</v>
      </c>
      <c r="G20" s="83">
        <v>879991</v>
      </c>
      <c r="H20" s="83">
        <v>3299143</v>
      </c>
      <c r="I20" s="83">
        <v>10733495</v>
      </c>
      <c r="J20" s="83">
        <v>11318003</v>
      </c>
      <c r="K20" s="84">
        <f t="shared" si="0"/>
        <v>80651010</v>
      </c>
      <c r="L20" s="102">
        <v>12757256</v>
      </c>
      <c r="M20" s="102">
        <v>33870169</v>
      </c>
      <c r="N20" s="102">
        <v>3468930</v>
      </c>
      <c r="O20" s="102">
        <v>6190332</v>
      </c>
      <c r="P20" s="102">
        <v>775578</v>
      </c>
      <c r="Q20" s="102">
        <v>3910787</v>
      </c>
      <c r="R20" s="102">
        <v>11523258</v>
      </c>
      <c r="S20" s="102">
        <v>12520433</v>
      </c>
      <c r="T20" s="102">
        <v>85016743</v>
      </c>
      <c r="U20" s="132">
        <f t="shared" si="2"/>
        <v>-4.7</v>
      </c>
      <c r="V20" s="133">
        <f t="shared" si="3"/>
        <v>-1.5</v>
      </c>
      <c r="W20" s="133">
        <f t="shared" si="4"/>
        <v>-4.6</v>
      </c>
      <c r="X20" s="134">
        <f t="shared" si="5"/>
        <v>-9.9</v>
      </c>
      <c r="Y20" s="133">
        <f t="shared" si="6"/>
        <v>13.5</v>
      </c>
      <c r="Z20" s="133">
        <f t="shared" si="10"/>
        <v>-15.6</v>
      </c>
      <c r="AA20" s="133">
        <f t="shared" si="7"/>
        <v>-6.9</v>
      </c>
      <c r="AB20" s="133">
        <f t="shared" si="8"/>
        <v>-9.6</v>
      </c>
      <c r="AC20" s="135">
        <f t="shared" si="9"/>
        <v>-5.1</v>
      </c>
      <c r="AD20" s="81" t="s">
        <v>28</v>
      </c>
    </row>
    <row r="21" spans="2:30" ht="23.25" customHeight="1">
      <c r="B21" s="81" t="s">
        <v>29</v>
      </c>
      <c r="C21" s="82">
        <v>8207183</v>
      </c>
      <c r="D21" s="83">
        <v>19997221</v>
      </c>
      <c r="E21" s="83">
        <v>2071140</v>
      </c>
      <c r="F21" s="83">
        <v>3128016</v>
      </c>
      <c r="G21" s="83">
        <v>784597</v>
      </c>
      <c r="H21" s="83">
        <v>1937675</v>
      </c>
      <c r="I21" s="83">
        <v>5492897</v>
      </c>
      <c r="J21" s="83">
        <v>5700880</v>
      </c>
      <c r="K21" s="84">
        <f t="shared" si="0"/>
        <v>47319609</v>
      </c>
      <c r="L21" s="102">
        <v>8454523</v>
      </c>
      <c r="M21" s="102">
        <v>20237753</v>
      </c>
      <c r="N21" s="102">
        <v>2208735</v>
      </c>
      <c r="O21" s="102">
        <v>3566158</v>
      </c>
      <c r="P21" s="102">
        <v>688828</v>
      </c>
      <c r="Q21" s="102">
        <v>2333677</v>
      </c>
      <c r="R21" s="102">
        <v>5871968</v>
      </c>
      <c r="S21" s="102">
        <v>6196232</v>
      </c>
      <c r="T21" s="102">
        <v>49557874</v>
      </c>
      <c r="U21" s="132">
        <f t="shared" si="2"/>
        <v>-2.9</v>
      </c>
      <c r="V21" s="133">
        <f t="shared" si="3"/>
        <v>-1.2</v>
      </c>
      <c r="W21" s="133">
        <f t="shared" si="4"/>
        <v>-6.2</v>
      </c>
      <c r="X21" s="134">
        <f t="shared" si="5"/>
        <v>-12.3</v>
      </c>
      <c r="Y21" s="133">
        <f t="shared" si="6"/>
        <v>13.9</v>
      </c>
      <c r="Z21" s="133">
        <f t="shared" si="10"/>
        <v>-17</v>
      </c>
      <c r="AA21" s="133">
        <f t="shared" si="7"/>
        <v>-6.5</v>
      </c>
      <c r="AB21" s="133">
        <f t="shared" si="8"/>
        <v>-8</v>
      </c>
      <c r="AC21" s="135">
        <f t="shared" si="9"/>
        <v>-4.5</v>
      </c>
      <c r="AD21" s="81" t="s">
        <v>30</v>
      </c>
    </row>
    <row r="22" spans="2:30" ht="23.25" customHeight="1">
      <c r="B22" s="81" t="s">
        <v>31</v>
      </c>
      <c r="C22" s="82">
        <v>9188058</v>
      </c>
      <c r="D22" s="83">
        <v>29377212</v>
      </c>
      <c r="E22" s="83">
        <v>2383847</v>
      </c>
      <c r="F22" s="83">
        <v>3735832</v>
      </c>
      <c r="G22" s="83">
        <v>705979</v>
      </c>
      <c r="H22" s="83">
        <v>2773027</v>
      </c>
      <c r="I22" s="83">
        <v>7943989</v>
      </c>
      <c r="J22" s="83">
        <v>7807119</v>
      </c>
      <c r="K22" s="84">
        <f t="shared" si="0"/>
        <v>63915063</v>
      </c>
      <c r="L22" s="102">
        <v>9683414</v>
      </c>
      <c r="M22" s="102">
        <v>29997605</v>
      </c>
      <c r="N22" s="102">
        <v>2541106</v>
      </c>
      <c r="O22" s="102">
        <v>4209297</v>
      </c>
      <c r="P22" s="102">
        <v>623970</v>
      </c>
      <c r="Q22" s="102">
        <v>3139738</v>
      </c>
      <c r="R22" s="102">
        <v>8748664</v>
      </c>
      <c r="S22" s="102">
        <v>8545367</v>
      </c>
      <c r="T22" s="102">
        <v>67489161</v>
      </c>
      <c r="U22" s="132">
        <f t="shared" si="2"/>
        <v>-5.1</v>
      </c>
      <c r="V22" s="133">
        <f t="shared" si="3"/>
        <v>-2.1</v>
      </c>
      <c r="W22" s="133">
        <f t="shared" si="4"/>
        <v>-6.2</v>
      </c>
      <c r="X22" s="134">
        <f t="shared" si="5"/>
        <v>-11.2</v>
      </c>
      <c r="Y22" s="133">
        <f t="shared" si="6"/>
        <v>13.1</v>
      </c>
      <c r="Z22" s="133">
        <f t="shared" si="10"/>
        <v>-11.7</v>
      </c>
      <c r="AA22" s="133">
        <f t="shared" si="7"/>
        <v>-9.2</v>
      </c>
      <c r="AB22" s="133">
        <f t="shared" si="8"/>
        <v>-8.6</v>
      </c>
      <c r="AC22" s="135">
        <f t="shared" si="9"/>
        <v>-5.3</v>
      </c>
      <c r="AD22" s="81" t="s">
        <v>31</v>
      </c>
    </row>
    <row r="23" spans="2:30" ht="23.25" customHeight="1">
      <c r="B23" s="81" t="s">
        <v>32</v>
      </c>
      <c r="C23" s="82">
        <v>7210473</v>
      </c>
      <c r="D23" s="83">
        <v>19099288</v>
      </c>
      <c r="E23" s="83">
        <v>1688634</v>
      </c>
      <c r="F23" s="83">
        <v>2741156</v>
      </c>
      <c r="G23" s="83">
        <v>656283</v>
      </c>
      <c r="H23" s="83">
        <v>1723622</v>
      </c>
      <c r="I23" s="83">
        <v>5711550</v>
      </c>
      <c r="J23" s="83">
        <v>6039953</v>
      </c>
      <c r="K23" s="84">
        <f t="shared" si="0"/>
        <v>44870959</v>
      </c>
      <c r="L23" s="102">
        <v>7630223</v>
      </c>
      <c r="M23" s="102">
        <v>19021750</v>
      </c>
      <c r="N23" s="102">
        <v>1839416</v>
      </c>
      <c r="O23" s="102">
        <v>2962115</v>
      </c>
      <c r="P23" s="102">
        <v>599722</v>
      </c>
      <c r="Q23" s="102">
        <v>2058252</v>
      </c>
      <c r="R23" s="102">
        <v>6048939</v>
      </c>
      <c r="S23" s="102">
        <v>6278476</v>
      </c>
      <c r="T23" s="102">
        <v>46438893</v>
      </c>
      <c r="U23" s="132">
        <f t="shared" si="2"/>
        <v>-5.5</v>
      </c>
      <c r="V23" s="133">
        <f t="shared" si="3"/>
        <v>0.4</v>
      </c>
      <c r="W23" s="133">
        <f t="shared" si="4"/>
        <v>-8.2</v>
      </c>
      <c r="X23" s="134">
        <f t="shared" si="5"/>
        <v>-7.5</v>
      </c>
      <c r="Y23" s="133">
        <f t="shared" si="6"/>
        <v>9.4</v>
      </c>
      <c r="Z23" s="133">
        <f t="shared" si="10"/>
        <v>-16.3</v>
      </c>
      <c r="AA23" s="133">
        <f t="shared" si="7"/>
        <v>-5.6</v>
      </c>
      <c r="AB23" s="133">
        <f t="shared" si="8"/>
        <v>-3.8</v>
      </c>
      <c r="AC23" s="135">
        <f t="shared" si="9"/>
        <v>-3.4</v>
      </c>
      <c r="AD23" s="81" t="s">
        <v>33</v>
      </c>
    </row>
    <row r="24" spans="2:30" ht="23.25" customHeight="1">
      <c r="B24" s="81" t="s">
        <v>34</v>
      </c>
      <c r="C24" s="82">
        <v>11942477</v>
      </c>
      <c r="D24" s="83">
        <v>42760504</v>
      </c>
      <c r="E24" s="83">
        <v>3391328</v>
      </c>
      <c r="F24" s="83">
        <v>5609717</v>
      </c>
      <c r="G24" s="83">
        <v>896121</v>
      </c>
      <c r="H24" s="83">
        <v>3778019</v>
      </c>
      <c r="I24" s="83">
        <v>12252105</v>
      </c>
      <c r="J24" s="83">
        <v>8411408</v>
      </c>
      <c r="K24" s="84">
        <f t="shared" si="0"/>
        <v>89041679</v>
      </c>
      <c r="L24" s="102">
        <v>12602863</v>
      </c>
      <c r="M24" s="102">
        <v>44636821</v>
      </c>
      <c r="N24" s="102">
        <v>3552265</v>
      </c>
      <c r="O24" s="102">
        <v>6176502</v>
      </c>
      <c r="P24" s="102">
        <v>784697</v>
      </c>
      <c r="Q24" s="102">
        <v>4307607</v>
      </c>
      <c r="R24" s="102">
        <v>13077640</v>
      </c>
      <c r="S24" s="102">
        <v>9539467</v>
      </c>
      <c r="T24" s="102">
        <v>94677862</v>
      </c>
      <c r="U24" s="132">
        <f t="shared" si="2"/>
        <v>-5.2</v>
      </c>
      <c r="V24" s="133">
        <f t="shared" si="3"/>
        <v>-4.2</v>
      </c>
      <c r="W24" s="133">
        <f t="shared" si="4"/>
        <v>-4.5</v>
      </c>
      <c r="X24" s="134">
        <f t="shared" si="5"/>
        <v>-9.2</v>
      </c>
      <c r="Y24" s="133">
        <f t="shared" si="6"/>
        <v>14.2</v>
      </c>
      <c r="Z24" s="133">
        <f t="shared" si="10"/>
        <v>-12.3</v>
      </c>
      <c r="AA24" s="133">
        <f t="shared" si="7"/>
        <v>-6.3</v>
      </c>
      <c r="AB24" s="133">
        <f t="shared" si="8"/>
        <v>-11.8</v>
      </c>
      <c r="AC24" s="135">
        <f t="shared" si="9"/>
        <v>-6</v>
      </c>
      <c r="AD24" s="81" t="s">
        <v>35</v>
      </c>
    </row>
    <row r="25" spans="2:30" ht="23.25" customHeight="1">
      <c r="B25" s="81" t="s">
        <v>36</v>
      </c>
      <c r="C25" s="82">
        <v>14061431</v>
      </c>
      <c r="D25" s="83">
        <v>50717909</v>
      </c>
      <c r="E25" s="83">
        <v>4110518</v>
      </c>
      <c r="F25" s="83">
        <v>7702955</v>
      </c>
      <c r="G25" s="83">
        <v>945773</v>
      </c>
      <c r="H25" s="83">
        <v>4343928</v>
      </c>
      <c r="I25" s="83">
        <v>16734152</v>
      </c>
      <c r="J25" s="83">
        <v>16444686</v>
      </c>
      <c r="K25" s="84">
        <f t="shared" si="0"/>
        <v>115061352</v>
      </c>
      <c r="L25" s="102">
        <v>14860229</v>
      </c>
      <c r="M25" s="102">
        <v>52303660</v>
      </c>
      <c r="N25" s="102">
        <v>4262680</v>
      </c>
      <c r="O25" s="102">
        <v>8351807</v>
      </c>
      <c r="P25" s="102">
        <v>856699</v>
      </c>
      <c r="Q25" s="102">
        <v>5168643</v>
      </c>
      <c r="R25" s="102">
        <v>17843350</v>
      </c>
      <c r="S25" s="102">
        <v>16091987</v>
      </c>
      <c r="T25" s="102">
        <v>119739055</v>
      </c>
      <c r="U25" s="132">
        <f t="shared" si="2"/>
        <v>-5.4</v>
      </c>
      <c r="V25" s="133">
        <f t="shared" si="3"/>
        <v>-3</v>
      </c>
      <c r="W25" s="133">
        <f t="shared" si="4"/>
        <v>-3.6</v>
      </c>
      <c r="X25" s="134">
        <f t="shared" si="5"/>
        <v>-7.8</v>
      </c>
      <c r="Y25" s="133">
        <f t="shared" si="6"/>
        <v>10.4</v>
      </c>
      <c r="Z25" s="133">
        <f t="shared" si="10"/>
        <v>-16</v>
      </c>
      <c r="AA25" s="133">
        <f t="shared" si="7"/>
        <v>-6.2</v>
      </c>
      <c r="AB25" s="133">
        <f t="shared" si="8"/>
        <v>2.2</v>
      </c>
      <c r="AC25" s="135">
        <f t="shared" si="9"/>
        <v>-3.9</v>
      </c>
      <c r="AD25" s="81" t="s">
        <v>37</v>
      </c>
    </row>
    <row r="26" spans="2:30" ht="23.25" customHeight="1">
      <c r="B26" s="81" t="s">
        <v>38</v>
      </c>
      <c r="C26" s="82">
        <v>13922937</v>
      </c>
      <c r="D26" s="83">
        <v>60707435</v>
      </c>
      <c r="E26" s="83">
        <v>4082858</v>
      </c>
      <c r="F26" s="83">
        <v>6995200</v>
      </c>
      <c r="G26" s="83">
        <v>1180536</v>
      </c>
      <c r="H26" s="83">
        <v>5200230</v>
      </c>
      <c r="I26" s="83">
        <v>17376983</v>
      </c>
      <c r="J26" s="83">
        <v>15585465</v>
      </c>
      <c r="K26" s="84">
        <f t="shared" si="0"/>
        <v>125051644</v>
      </c>
      <c r="L26" s="102">
        <v>14695964</v>
      </c>
      <c r="M26" s="102">
        <v>60211150</v>
      </c>
      <c r="N26" s="102">
        <v>4214842</v>
      </c>
      <c r="O26" s="102">
        <v>8028123</v>
      </c>
      <c r="P26" s="102">
        <v>989920</v>
      </c>
      <c r="Q26" s="102">
        <v>6001557</v>
      </c>
      <c r="R26" s="102">
        <v>18498660</v>
      </c>
      <c r="S26" s="102">
        <v>16541320</v>
      </c>
      <c r="T26" s="102">
        <v>129181536</v>
      </c>
      <c r="U26" s="132">
        <f t="shared" si="2"/>
        <v>-5.3</v>
      </c>
      <c r="V26" s="133">
        <f t="shared" si="3"/>
        <v>0.8</v>
      </c>
      <c r="W26" s="133">
        <f t="shared" si="4"/>
        <v>-3.1</v>
      </c>
      <c r="X26" s="134">
        <f t="shared" si="5"/>
        <v>-12.9</v>
      </c>
      <c r="Y26" s="133">
        <f t="shared" si="6"/>
        <v>19.3</v>
      </c>
      <c r="Z26" s="133">
        <f t="shared" si="10"/>
        <v>-13.4</v>
      </c>
      <c r="AA26" s="133">
        <f t="shared" si="7"/>
        <v>-6.1</v>
      </c>
      <c r="AB26" s="133">
        <f t="shared" si="8"/>
        <v>-5.8</v>
      </c>
      <c r="AC26" s="135">
        <f t="shared" si="9"/>
        <v>-3.2</v>
      </c>
      <c r="AD26" s="81" t="s">
        <v>39</v>
      </c>
    </row>
    <row r="27" spans="2:30" ht="23.25" customHeight="1">
      <c r="B27" s="81" t="s">
        <v>84</v>
      </c>
      <c r="C27" s="82">
        <v>10836893</v>
      </c>
      <c r="D27" s="83">
        <v>38870688</v>
      </c>
      <c r="E27" s="83">
        <v>2964960</v>
      </c>
      <c r="F27" s="83">
        <v>4855683</v>
      </c>
      <c r="G27" s="83">
        <v>990656</v>
      </c>
      <c r="H27" s="83">
        <v>3373928</v>
      </c>
      <c r="I27" s="83">
        <v>11500285</v>
      </c>
      <c r="J27" s="83">
        <v>11524877</v>
      </c>
      <c r="K27" s="84">
        <f t="shared" si="0"/>
        <v>84917970</v>
      </c>
      <c r="L27" s="102">
        <v>11359976</v>
      </c>
      <c r="M27" s="102">
        <v>39319062</v>
      </c>
      <c r="N27" s="102">
        <v>3111375</v>
      </c>
      <c r="O27" s="102">
        <v>5332669</v>
      </c>
      <c r="P27" s="102">
        <v>869118</v>
      </c>
      <c r="Q27" s="102">
        <v>3944738</v>
      </c>
      <c r="R27" s="102">
        <v>12261105</v>
      </c>
      <c r="S27" s="102">
        <v>11851712</v>
      </c>
      <c r="T27" s="102">
        <v>88049755</v>
      </c>
      <c r="U27" s="132">
        <f t="shared" si="2"/>
        <v>-4.6</v>
      </c>
      <c r="V27" s="133">
        <f t="shared" si="3"/>
        <v>-1.1</v>
      </c>
      <c r="W27" s="133">
        <f t="shared" si="4"/>
        <v>-4.7</v>
      </c>
      <c r="X27" s="134">
        <f t="shared" si="5"/>
        <v>-8.9</v>
      </c>
      <c r="Y27" s="133">
        <f t="shared" si="6"/>
        <v>14</v>
      </c>
      <c r="Z27" s="133">
        <f t="shared" si="10"/>
        <v>-14.5</v>
      </c>
      <c r="AA27" s="133">
        <f t="shared" si="7"/>
        <v>-6.2</v>
      </c>
      <c r="AB27" s="133">
        <f t="shared" si="8"/>
        <v>-2.8</v>
      </c>
      <c r="AC27" s="135">
        <f t="shared" si="9"/>
        <v>-3.6</v>
      </c>
      <c r="AD27" s="81" t="s">
        <v>85</v>
      </c>
    </row>
    <row r="28" spans="2:30" ht="23.25" customHeight="1">
      <c r="B28" s="85" t="s">
        <v>40</v>
      </c>
      <c r="C28" s="86">
        <v>13795833</v>
      </c>
      <c r="D28" s="87">
        <v>51822985</v>
      </c>
      <c r="E28" s="87">
        <v>4105693</v>
      </c>
      <c r="F28" s="87">
        <v>7259404</v>
      </c>
      <c r="G28" s="87">
        <v>1031482</v>
      </c>
      <c r="H28" s="87">
        <v>5100510</v>
      </c>
      <c r="I28" s="87">
        <v>17991446</v>
      </c>
      <c r="J28" s="87">
        <v>14605426</v>
      </c>
      <c r="K28" s="88">
        <f t="shared" si="0"/>
        <v>115712779</v>
      </c>
      <c r="L28" s="102">
        <v>14606665</v>
      </c>
      <c r="M28" s="102">
        <v>50828965</v>
      </c>
      <c r="N28" s="102">
        <v>4254094</v>
      </c>
      <c r="O28" s="102">
        <v>8348277</v>
      </c>
      <c r="P28" s="102">
        <v>901198</v>
      </c>
      <c r="Q28" s="102">
        <v>5909114</v>
      </c>
      <c r="R28" s="102">
        <v>18942498</v>
      </c>
      <c r="S28" s="102">
        <v>16476212</v>
      </c>
      <c r="T28" s="102">
        <v>120267023</v>
      </c>
      <c r="U28" s="136">
        <f t="shared" si="2"/>
        <v>-5.6</v>
      </c>
      <c r="V28" s="137">
        <f t="shared" si="3"/>
        <v>2</v>
      </c>
      <c r="W28" s="137">
        <f t="shared" si="4"/>
        <v>-3.5</v>
      </c>
      <c r="X28" s="138">
        <f t="shared" si="5"/>
        <v>-13</v>
      </c>
      <c r="Y28" s="137">
        <f t="shared" si="6"/>
        <v>14.5</v>
      </c>
      <c r="Z28" s="137">
        <f t="shared" si="10"/>
        <v>-13.7</v>
      </c>
      <c r="AA28" s="137">
        <f t="shared" si="7"/>
        <v>-5</v>
      </c>
      <c r="AB28" s="137">
        <f t="shared" si="8"/>
        <v>-11.4</v>
      </c>
      <c r="AC28" s="139">
        <f t="shared" si="9"/>
        <v>-3.8</v>
      </c>
      <c r="AD28" s="89" t="s">
        <v>15</v>
      </c>
    </row>
    <row r="29" spans="2:30" ht="23.25" customHeight="1" thickBot="1">
      <c r="B29" s="90" t="s">
        <v>41</v>
      </c>
      <c r="C29" s="91">
        <v>227095646</v>
      </c>
      <c r="D29" s="92">
        <v>659509298</v>
      </c>
      <c r="E29" s="92">
        <v>61176013</v>
      </c>
      <c r="F29" s="92">
        <v>102826000</v>
      </c>
      <c r="G29" s="92">
        <v>21437336</v>
      </c>
      <c r="H29" s="92">
        <v>66598373</v>
      </c>
      <c r="I29" s="92">
        <v>209104052</v>
      </c>
      <c r="J29" s="92">
        <v>214350153</v>
      </c>
      <c r="K29" s="93">
        <f>SUM(K6:K28)</f>
        <v>1562096871</v>
      </c>
      <c r="L29" s="103">
        <v>238706854</v>
      </c>
      <c r="M29" s="103">
        <v>665809818</v>
      </c>
      <c r="N29" s="103">
        <v>64356032</v>
      </c>
      <c r="O29" s="103">
        <v>112992574</v>
      </c>
      <c r="P29" s="103">
        <v>18357295</v>
      </c>
      <c r="Q29" s="103">
        <v>77585783</v>
      </c>
      <c r="R29" s="103">
        <v>224245515</v>
      </c>
      <c r="S29" s="103">
        <v>231649985</v>
      </c>
      <c r="T29" s="103">
        <v>1633703856</v>
      </c>
      <c r="U29" s="140">
        <f>ROUND((C29-L29)/L29*100,1)</f>
        <v>-4.9</v>
      </c>
      <c r="V29" s="141">
        <f>ROUND((D29-M29)/M29*100,1)</f>
        <v>-0.9</v>
      </c>
      <c r="W29" s="141">
        <f>ROUND((E29-N29)/N29*100,1)</f>
        <v>-4.9</v>
      </c>
      <c r="X29" s="142">
        <f>ROUND((F29-O29)/O29*100,1)</f>
        <v>-9</v>
      </c>
      <c r="Y29" s="141">
        <f t="shared" si="6"/>
        <v>16.8</v>
      </c>
      <c r="Z29" s="141">
        <f t="shared" si="10"/>
        <v>-14.2</v>
      </c>
      <c r="AA29" s="141">
        <f t="shared" si="7"/>
        <v>-6.8</v>
      </c>
      <c r="AB29" s="141">
        <f t="shared" si="8"/>
        <v>-7.5</v>
      </c>
      <c r="AC29" s="143">
        <f t="shared" si="9"/>
        <v>-4.4</v>
      </c>
      <c r="AD29" s="90" t="s">
        <v>41</v>
      </c>
    </row>
    <row r="30" spans="2:21" ht="12.75" customHeight="1">
      <c r="B30" s="3"/>
      <c r="D30" s="3"/>
      <c r="E30" s="3"/>
      <c r="F30" s="3"/>
      <c r="G30" s="3"/>
      <c r="H30" s="3"/>
      <c r="I30" s="3"/>
      <c r="K30" s="3"/>
      <c r="U30" s="95"/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95"/>
    </row>
    <row r="32" ht="13.5"/>
    <row r="33" ht="13.5"/>
    <row r="34" ht="13.5">
      <c r="AD34" s="31"/>
    </row>
  </sheetData>
  <mergeCells count="8">
    <mergeCell ref="AC4:AC5"/>
    <mergeCell ref="W3:AA3"/>
    <mergeCell ref="U4:U5"/>
    <mergeCell ref="V4:V5"/>
    <mergeCell ref="W4:W5"/>
    <mergeCell ref="X4:X5"/>
    <mergeCell ref="Z4:Z5"/>
    <mergeCell ref="AA4:AA5"/>
  </mergeCells>
  <printOptions/>
  <pageMargins left="0.7086614173228347" right="0.5905511811023623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35"/>
  <sheetViews>
    <sheetView showZeros="0" zoomScale="75" zoomScaleNormal="75" zoomScaleSheetLayoutView="100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4" ht="19.5" customHeight="1">
      <c r="B2" s="41" t="s">
        <v>83</v>
      </c>
      <c r="C2" s="41"/>
      <c r="D2" s="41"/>
      <c r="E2" s="41"/>
      <c r="F2" s="41"/>
      <c r="G2" s="41"/>
      <c r="H2" s="41"/>
      <c r="I2" s="41"/>
      <c r="J2" s="41"/>
      <c r="N2" s="8" t="s">
        <v>49</v>
      </c>
    </row>
    <row r="3" spans="2:14" ht="15" customHeight="1">
      <c r="B3" s="42"/>
      <c r="C3" s="157" t="s">
        <v>69</v>
      </c>
      <c r="D3" s="159" t="s">
        <v>45</v>
      </c>
      <c r="E3" s="159" t="s">
        <v>46</v>
      </c>
      <c r="F3" s="159" t="s">
        <v>67</v>
      </c>
      <c r="G3" s="159" t="s">
        <v>43</v>
      </c>
      <c r="H3" s="159" t="s">
        <v>42</v>
      </c>
      <c r="I3" s="159" t="s">
        <v>47</v>
      </c>
      <c r="J3" s="161" t="s">
        <v>59</v>
      </c>
      <c r="K3" s="154" t="s">
        <v>60</v>
      </c>
      <c r="L3" s="155"/>
      <c r="M3" s="156"/>
      <c r="N3" s="43"/>
    </row>
    <row r="4" spans="2:14" ht="15" customHeight="1">
      <c r="B4" s="23" t="s">
        <v>0</v>
      </c>
      <c r="C4" s="158"/>
      <c r="D4" s="160"/>
      <c r="E4" s="160"/>
      <c r="F4" s="160"/>
      <c r="G4" s="160"/>
      <c r="H4" s="160"/>
      <c r="I4" s="160"/>
      <c r="J4" s="162"/>
      <c r="K4" s="44" t="s">
        <v>86</v>
      </c>
      <c r="L4" s="25" t="s">
        <v>55</v>
      </c>
      <c r="M4" s="45" t="s">
        <v>56</v>
      </c>
      <c r="N4" s="46"/>
    </row>
    <row r="5" spans="2:14" ht="15" customHeight="1">
      <c r="B5" s="23"/>
      <c r="C5" s="27" t="s">
        <v>61</v>
      </c>
      <c r="D5" s="24" t="s">
        <v>62</v>
      </c>
      <c r="E5" s="24" t="s">
        <v>63</v>
      </c>
      <c r="F5" s="24" t="s">
        <v>64</v>
      </c>
      <c r="G5" s="24" t="s">
        <v>65</v>
      </c>
      <c r="H5" s="24" t="s">
        <v>66</v>
      </c>
      <c r="I5" s="24" t="s">
        <v>70</v>
      </c>
      <c r="J5" s="26" t="s">
        <v>71</v>
      </c>
      <c r="K5" s="47" t="s">
        <v>73</v>
      </c>
      <c r="L5" s="24" t="s">
        <v>74</v>
      </c>
      <c r="M5" s="26" t="s">
        <v>75</v>
      </c>
      <c r="N5" s="46"/>
    </row>
    <row r="6" spans="2:14" ht="23.25" customHeight="1">
      <c r="B6" s="104" t="s">
        <v>1</v>
      </c>
      <c r="C6" s="48">
        <v>734047</v>
      </c>
      <c r="D6" s="32">
        <v>118174</v>
      </c>
      <c r="E6" s="32">
        <v>122103</v>
      </c>
      <c r="F6" s="32">
        <v>345960</v>
      </c>
      <c r="G6" s="32">
        <v>559364</v>
      </c>
      <c r="H6" s="32">
        <v>1177705</v>
      </c>
      <c r="I6" s="32">
        <v>951736</v>
      </c>
      <c r="J6" s="34">
        <f aca="true" t="shared" si="0" ref="J6:J28">SUM(C6:I6)</f>
        <v>4009089</v>
      </c>
      <c r="K6" s="49">
        <v>6308428</v>
      </c>
      <c r="L6" s="15">
        <f>J6-K6</f>
        <v>-2299339</v>
      </c>
      <c r="M6" s="50">
        <f>ROUND(L6/K6*100,1)</f>
        <v>-36.4</v>
      </c>
      <c r="N6" s="107" t="s">
        <v>2</v>
      </c>
    </row>
    <row r="7" spans="2:14" ht="23.25" customHeight="1">
      <c r="B7" s="105" t="s">
        <v>3</v>
      </c>
      <c r="C7" s="51">
        <v>662475</v>
      </c>
      <c r="D7" s="33">
        <v>223330</v>
      </c>
      <c r="E7" s="33">
        <v>109928</v>
      </c>
      <c r="F7" s="33">
        <v>269657</v>
      </c>
      <c r="G7" s="33">
        <v>504056</v>
      </c>
      <c r="H7" s="33">
        <v>1565670</v>
      </c>
      <c r="I7" s="33">
        <v>1165026</v>
      </c>
      <c r="J7" s="35">
        <f t="shared" si="0"/>
        <v>4500142</v>
      </c>
      <c r="K7" s="110">
        <v>7253654</v>
      </c>
      <c r="L7" s="18">
        <f aca="true" t="shared" si="1" ref="L7:L28">J7-K7</f>
        <v>-2753512</v>
      </c>
      <c r="M7" s="52">
        <f aca="true" t="shared" si="2" ref="M7:M29">ROUND(L7/K7*100,1)</f>
        <v>-38</v>
      </c>
      <c r="N7" s="108" t="s">
        <v>4</v>
      </c>
    </row>
    <row r="8" spans="2:61" ht="23.25" customHeight="1">
      <c r="B8" s="105" t="s">
        <v>5</v>
      </c>
      <c r="C8" s="51">
        <v>455475</v>
      </c>
      <c r="D8" s="33">
        <v>725581</v>
      </c>
      <c r="E8" s="33">
        <v>256645</v>
      </c>
      <c r="F8" s="33">
        <v>503581</v>
      </c>
      <c r="G8" s="33">
        <v>344088</v>
      </c>
      <c r="H8" s="33">
        <v>2896943</v>
      </c>
      <c r="I8" s="33">
        <v>1504819</v>
      </c>
      <c r="J8" s="35">
        <f t="shared" si="0"/>
        <v>6687132</v>
      </c>
      <c r="K8" s="110">
        <v>9123715</v>
      </c>
      <c r="L8" s="18">
        <f t="shared" si="1"/>
        <v>-2436583</v>
      </c>
      <c r="M8" s="52">
        <f t="shared" si="2"/>
        <v>-26.7</v>
      </c>
      <c r="N8" s="108" t="s">
        <v>5</v>
      </c>
      <c r="BI8" s="53"/>
    </row>
    <row r="9" spans="2:14" ht="23.25" customHeight="1">
      <c r="B9" s="105" t="s">
        <v>6</v>
      </c>
      <c r="C9" s="51">
        <v>434568</v>
      </c>
      <c r="D9" s="33">
        <v>556986</v>
      </c>
      <c r="E9" s="33">
        <v>71291</v>
      </c>
      <c r="F9" s="33">
        <v>714284</v>
      </c>
      <c r="G9" s="33">
        <v>327634</v>
      </c>
      <c r="H9" s="33">
        <v>2898703</v>
      </c>
      <c r="I9" s="33">
        <v>1873542</v>
      </c>
      <c r="J9" s="35">
        <f t="shared" si="0"/>
        <v>6877008</v>
      </c>
      <c r="K9" s="110">
        <v>9889990</v>
      </c>
      <c r="L9" s="18">
        <f t="shared" si="1"/>
        <v>-3012982</v>
      </c>
      <c r="M9" s="52">
        <f t="shared" si="2"/>
        <v>-30.5</v>
      </c>
      <c r="N9" s="108" t="s">
        <v>7</v>
      </c>
    </row>
    <row r="10" spans="2:14" ht="23.25" customHeight="1">
      <c r="B10" s="105" t="s">
        <v>8</v>
      </c>
      <c r="C10" s="51">
        <v>379698</v>
      </c>
      <c r="D10" s="33">
        <v>235808</v>
      </c>
      <c r="E10" s="33">
        <v>62017</v>
      </c>
      <c r="F10" s="33">
        <v>685361</v>
      </c>
      <c r="G10" s="33">
        <v>285443</v>
      </c>
      <c r="H10" s="33">
        <v>1385425</v>
      </c>
      <c r="I10" s="33">
        <v>1325433</v>
      </c>
      <c r="J10" s="35">
        <f t="shared" si="0"/>
        <v>4359185</v>
      </c>
      <c r="K10" s="110">
        <v>6858049</v>
      </c>
      <c r="L10" s="18">
        <f t="shared" si="1"/>
        <v>-2498864</v>
      </c>
      <c r="M10" s="52">
        <f t="shared" si="2"/>
        <v>-36.4</v>
      </c>
      <c r="N10" s="108" t="s">
        <v>9</v>
      </c>
    </row>
    <row r="11" spans="2:14" ht="23.25" customHeight="1">
      <c r="B11" s="105" t="s">
        <v>10</v>
      </c>
      <c r="C11" s="51">
        <v>342577</v>
      </c>
      <c r="D11" s="33">
        <v>244934</v>
      </c>
      <c r="E11" s="33">
        <v>55639</v>
      </c>
      <c r="F11" s="33">
        <v>408053</v>
      </c>
      <c r="G11" s="33">
        <v>256431</v>
      </c>
      <c r="H11" s="33">
        <v>2393778</v>
      </c>
      <c r="I11" s="33">
        <v>1185737</v>
      </c>
      <c r="J11" s="35">
        <f t="shared" si="0"/>
        <v>4887149</v>
      </c>
      <c r="K11" s="110">
        <v>7512553</v>
      </c>
      <c r="L11" s="18">
        <f t="shared" si="1"/>
        <v>-2625404</v>
      </c>
      <c r="M11" s="52">
        <f t="shared" si="2"/>
        <v>-34.9</v>
      </c>
      <c r="N11" s="108" t="s">
        <v>11</v>
      </c>
    </row>
    <row r="12" spans="2:14" ht="23.25" customHeight="1">
      <c r="B12" s="105" t="s">
        <v>12</v>
      </c>
      <c r="C12" s="51">
        <v>278471</v>
      </c>
      <c r="D12" s="33">
        <v>230157</v>
      </c>
      <c r="E12" s="33">
        <v>44662</v>
      </c>
      <c r="F12" s="33">
        <v>627872</v>
      </c>
      <c r="G12" s="33">
        <v>206492</v>
      </c>
      <c r="H12" s="33">
        <v>1684382</v>
      </c>
      <c r="I12" s="33">
        <v>1639498</v>
      </c>
      <c r="J12" s="35">
        <f t="shared" si="0"/>
        <v>4711534</v>
      </c>
      <c r="K12" s="110">
        <v>8087702</v>
      </c>
      <c r="L12" s="18">
        <f t="shared" si="1"/>
        <v>-3376168</v>
      </c>
      <c r="M12" s="52">
        <f t="shared" si="2"/>
        <v>-41.7</v>
      </c>
      <c r="N12" s="108" t="s">
        <v>13</v>
      </c>
    </row>
    <row r="13" spans="2:14" ht="23.25" customHeight="1">
      <c r="B13" s="105" t="s">
        <v>14</v>
      </c>
      <c r="C13" s="51">
        <v>255853</v>
      </c>
      <c r="D13" s="33">
        <v>554003</v>
      </c>
      <c r="E13" s="33">
        <v>40782</v>
      </c>
      <c r="F13" s="33">
        <v>1051693</v>
      </c>
      <c r="G13" s="33">
        <v>189100</v>
      </c>
      <c r="H13" s="33">
        <v>2383480</v>
      </c>
      <c r="I13" s="33">
        <v>5819806</v>
      </c>
      <c r="J13" s="35">
        <f t="shared" si="0"/>
        <v>10294717</v>
      </c>
      <c r="K13" s="110">
        <v>12906322</v>
      </c>
      <c r="L13" s="18">
        <f t="shared" si="1"/>
        <v>-2611605</v>
      </c>
      <c r="M13" s="52">
        <f t="shared" si="2"/>
        <v>-20.2</v>
      </c>
      <c r="N13" s="108" t="s">
        <v>15</v>
      </c>
    </row>
    <row r="14" spans="2:14" ht="23.25" customHeight="1">
      <c r="B14" s="105" t="s">
        <v>16</v>
      </c>
      <c r="C14" s="51">
        <v>371970</v>
      </c>
      <c r="D14" s="33">
        <v>570331</v>
      </c>
      <c r="E14" s="33">
        <v>60672</v>
      </c>
      <c r="F14" s="33">
        <v>812661</v>
      </c>
      <c r="G14" s="33">
        <v>279315</v>
      </c>
      <c r="H14" s="33">
        <v>5113056</v>
      </c>
      <c r="I14" s="33">
        <v>2217780</v>
      </c>
      <c r="J14" s="35">
        <f t="shared" si="0"/>
        <v>9425785</v>
      </c>
      <c r="K14" s="110">
        <v>12599838</v>
      </c>
      <c r="L14" s="18">
        <f t="shared" si="1"/>
        <v>-3174053</v>
      </c>
      <c r="M14" s="52">
        <f t="shared" si="2"/>
        <v>-25.2</v>
      </c>
      <c r="N14" s="108" t="s">
        <v>17</v>
      </c>
    </row>
    <row r="15" spans="2:14" ht="23.25" customHeight="1">
      <c r="B15" s="105" t="s">
        <v>18</v>
      </c>
      <c r="C15" s="51">
        <v>402294</v>
      </c>
      <c r="D15" s="33">
        <v>434813</v>
      </c>
      <c r="E15" s="33">
        <v>65831</v>
      </c>
      <c r="F15" s="33">
        <v>866134</v>
      </c>
      <c r="G15" s="33">
        <v>302910</v>
      </c>
      <c r="H15" s="33">
        <v>2512497</v>
      </c>
      <c r="I15" s="33">
        <v>1498616</v>
      </c>
      <c r="J15" s="35">
        <f t="shared" si="0"/>
        <v>6083095</v>
      </c>
      <c r="K15" s="110">
        <v>8973969</v>
      </c>
      <c r="L15" s="18">
        <f t="shared" si="1"/>
        <v>-2890874</v>
      </c>
      <c r="M15" s="52">
        <f t="shared" si="2"/>
        <v>-32.2</v>
      </c>
      <c r="N15" s="108" t="s">
        <v>19</v>
      </c>
    </row>
    <row r="16" spans="2:14" ht="23.25" customHeight="1">
      <c r="B16" s="105" t="s">
        <v>20</v>
      </c>
      <c r="C16" s="51">
        <v>349459</v>
      </c>
      <c r="D16" s="33">
        <v>785584</v>
      </c>
      <c r="E16" s="33">
        <v>56751</v>
      </c>
      <c r="F16" s="33">
        <v>1558772</v>
      </c>
      <c r="G16" s="33">
        <v>261488</v>
      </c>
      <c r="H16" s="33">
        <v>5338655</v>
      </c>
      <c r="I16" s="33">
        <v>4250932</v>
      </c>
      <c r="J16" s="35">
        <f t="shared" si="0"/>
        <v>12601641</v>
      </c>
      <c r="K16" s="110">
        <v>19844992</v>
      </c>
      <c r="L16" s="18">
        <f t="shared" si="1"/>
        <v>-7243351</v>
      </c>
      <c r="M16" s="52">
        <f t="shared" si="2"/>
        <v>-36.5</v>
      </c>
      <c r="N16" s="108" t="s">
        <v>21</v>
      </c>
    </row>
    <row r="17" spans="2:14" ht="23.25" customHeight="1">
      <c r="B17" s="105" t="s">
        <v>22</v>
      </c>
      <c r="C17" s="51">
        <v>415600</v>
      </c>
      <c r="D17" s="33">
        <v>1067249</v>
      </c>
      <c r="E17" s="33">
        <v>68124</v>
      </c>
      <c r="F17" s="33">
        <v>1909135</v>
      </c>
      <c r="G17" s="33">
        <v>313309</v>
      </c>
      <c r="H17" s="33">
        <v>8004102</v>
      </c>
      <c r="I17" s="33">
        <v>4778076</v>
      </c>
      <c r="J17" s="35">
        <f t="shared" si="0"/>
        <v>16555595</v>
      </c>
      <c r="K17" s="110">
        <v>26300163</v>
      </c>
      <c r="L17" s="18">
        <f t="shared" si="1"/>
        <v>-9744568</v>
      </c>
      <c r="M17" s="52">
        <f t="shared" si="2"/>
        <v>-37.1</v>
      </c>
      <c r="N17" s="108" t="s">
        <v>23</v>
      </c>
    </row>
    <row r="18" spans="2:14" ht="23.25" customHeight="1">
      <c r="B18" s="105" t="s">
        <v>24</v>
      </c>
      <c r="C18" s="51">
        <v>404331</v>
      </c>
      <c r="D18" s="33">
        <v>280778</v>
      </c>
      <c r="E18" s="33">
        <v>66154</v>
      </c>
      <c r="F18" s="33">
        <v>597497</v>
      </c>
      <c r="G18" s="33">
        <v>304399</v>
      </c>
      <c r="H18" s="33">
        <v>1189898</v>
      </c>
      <c r="I18" s="33">
        <v>1067114</v>
      </c>
      <c r="J18" s="35">
        <f t="shared" si="0"/>
        <v>3910171</v>
      </c>
      <c r="K18" s="110">
        <v>6820480</v>
      </c>
      <c r="L18" s="18">
        <f t="shared" si="1"/>
        <v>-2910309</v>
      </c>
      <c r="M18" s="52">
        <f t="shared" si="2"/>
        <v>-42.7</v>
      </c>
      <c r="N18" s="108" t="s">
        <v>25</v>
      </c>
    </row>
    <row r="19" spans="2:14" ht="23.25" customHeight="1">
      <c r="B19" s="105" t="s">
        <v>26</v>
      </c>
      <c r="C19" s="51">
        <v>357884</v>
      </c>
      <c r="D19" s="33">
        <v>348399</v>
      </c>
      <c r="E19" s="33">
        <v>58338</v>
      </c>
      <c r="F19" s="33">
        <v>737036</v>
      </c>
      <c r="G19" s="33">
        <v>268473</v>
      </c>
      <c r="H19" s="33">
        <v>3209239</v>
      </c>
      <c r="I19" s="33">
        <v>1578109</v>
      </c>
      <c r="J19" s="35">
        <f t="shared" si="0"/>
        <v>6557478</v>
      </c>
      <c r="K19" s="110">
        <v>9676945</v>
      </c>
      <c r="L19" s="18">
        <f t="shared" si="1"/>
        <v>-3119467</v>
      </c>
      <c r="M19" s="52">
        <f t="shared" si="2"/>
        <v>-32.2</v>
      </c>
      <c r="N19" s="108" t="s">
        <v>4</v>
      </c>
    </row>
    <row r="20" spans="2:14" ht="23.25" customHeight="1">
      <c r="B20" s="105" t="s">
        <v>27</v>
      </c>
      <c r="C20" s="51">
        <v>357901</v>
      </c>
      <c r="D20" s="33">
        <v>872939</v>
      </c>
      <c r="E20" s="33">
        <v>58336</v>
      </c>
      <c r="F20" s="33">
        <v>1212146</v>
      </c>
      <c r="G20" s="33">
        <v>268517</v>
      </c>
      <c r="H20" s="33">
        <v>4278855</v>
      </c>
      <c r="I20" s="33">
        <v>3084706</v>
      </c>
      <c r="J20" s="35">
        <f t="shared" si="0"/>
        <v>10133400</v>
      </c>
      <c r="K20" s="110">
        <v>15393002</v>
      </c>
      <c r="L20" s="18">
        <f t="shared" si="1"/>
        <v>-5259602</v>
      </c>
      <c r="M20" s="52">
        <f t="shared" si="2"/>
        <v>-34.2</v>
      </c>
      <c r="N20" s="108" t="s">
        <v>28</v>
      </c>
    </row>
    <row r="21" spans="2:14" ht="23.25" customHeight="1">
      <c r="B21" s="105" t="s">
        <v>29</v>
      </c>
      <c r="C21" s="51">
        <v>331020</v>
      </c>
      <c r="D21" s="33">
        <v>278348</v>
      </c>
      <c r="E21" s="33">
        <v>53738</v>
      </c>
      <c r="F21" s="33">
        <v>696343</v>
      </c>
      <c r="G21" s="33">
        <v>247791</v>
      </c>
      <c r="H21" s="33">
        <v>3397679</v>
      </c>
      <c r="I21" s="33">
        <v>1614463</v>
      </c>
      <c r="J21" s="35">
        <f t="shared" si="0"/>
        <v>6619382</v>
      </c>
      <c r="K21" s="110">
        <v>8939107</v>
      </c>
      <c r="L21" s="18">
        <f t="shared" si="1"/>
        <v>-2319725</v>
      </c>
      <c r="M21" s="52">
        <f t="shared" si="2"/>
        <v>-26</v>
      </c>
      <c r="N21" s="108" t="s">
        <v>30</v>
      </c>
    </row>
    <row r="22" spans="2:14" ht="23.25" customHeight="1">
      <c r="B22" s="105" t="s">
        <v>31</v>
      </c>
      <c r="C22" s="51">
        <v>291975</v>
      </c>
      <c r="D22" s="33">
        <v>355940</v>
      </c>
      <c r="E22" s="33">
        <v>47082</v>
      </c>
      <c r="F22" s="33">
        <v>821108</v>
      </c>
      <c r="G22" s="33">
        <v>217507</v>
      </c>
      <c r="H22" s="33">
        <v>2567209</v>
      </c>
      <c r="I22" s="33">
        <v>1969468</v>
      </c>
      <c r="J22" s="35">
        <f t="shared" si="0"/>
        <v>6270289</v>
      </c>
      <c r="K22" s="110">
        <v>9780989</v>
      </c>
      <c r="L22" s="18">
        <f t="shared" si="1"/>
        <v>-3510700</v>
      </c>
      <c r="M22" s="52">
        <f t="shared" si="2"/>
        <v>-35.9</v>
      </c>
      <c r="N22" s="108" t="s">
        <v>31</v>
      </c>
    </row>
    <row r="23" spans="2:14" ht="23.25" customHeight="1">
      <c r="B23" s="105" t="s">
        <v>32</v>
      </c>
      <c r="C23" s="51">
        <v>302977</v>
      </c>
      <c r="D23" s="33">
        <v>213412</v>
      </c>
      <c r="E23" s="33">
        <v>48782</v>
      </c>
      <c r="F23" s="33">
        <v>515540</v>
      </c>
      <c r="G23" s="33">
        <v>225221</v>
      </c>
      <c r="H23" s="33">
        <v>1819196</v>
      </c>
      <c r="I23" s="33">
        <v>1340013</v>
      </c>
      <c r="J23" s="35">
        <f t="shared" si="0"/>
        <v>4465141</v>
      </c>
      <c r="K23" s="110">
        <v>8871295</v>
      </c>
      <c r="L23" s="18">
        <f t="shared" si="1"/>
        <v>-4406154</v>
      </c>
      <c r="M23" s="52">
        <f t="shared" si="2"/>
        <v>-49.7</v>
      </c>
      <c r="N23" s="108" t="s">
        <v>33</v>
      </c>
    </row>
    <row r="24" spans="2:14" ht="23.25" customHeight="1">
      <c r="B24" s="105" t="s">
        <v>34</v>
      </c>
      <c r="C24" s="51">
        <v>301888</v>
      </c>
      <c r="D24" s="33">
        <v>610673</v>
      </c>
      <c r="E24" s="33">
        <v>48778</v>
      </c>
      <c r="F24" s="33">
        <v>1206677</v>
      </c>
      <c r="G24" s="33">
        <v>225077</v>
      </c>
      <c r="H24" s="33">
        <v>3573986</v>
      </c>
      <c r="I24" s="33">
        <v>3432968</v>
      </c>
      <c r="J24" s="35">
        <f t="shared" si="0"/>
        <v>9400047</v>
      </c>
      <c r="K24" s="110">
        <v>15629449</v>
      </c>
      <c r="L24" s="18">
        <f t="shared" si="1"/>
        <v>-6229402</v>
      </c>
      <c r="M24" s="52">
        <f t="shared" si="2"/>
        <v>-39.9</v>
      </c>
      <c r="N24" s="108" t="s">
        <v>35</v>
      </c>
    </row>
    <row r="25" spans="2:14" ht="23.25" customHeight="1">
      <c r="B25" s="105" t="s">
        <v>36</v>
      </c>
      <c r="C25" s="51">
        <v>309330</v>
      </c>
      <c r="D25" s="33">
        <v>688876</v>
      </c>
      <c r="E25" s="33">
        <v>296044</v>
      </c>
      <c r="F25" s="33">
        <v>1682375</v>
      </c>
      <c r="G25" s="33">
        <v>230811</v>
      </c>
      <c r="H25" s="33">
        <v>8360428</v>
      </c>
      <c r="I25" s="33">
        <v>4939330</v>
      </c>
      <c r="J25" s="35">
        <f t="shared" si="0"/>
        <v>16507194</v>
      </c>
      <c r="K25" s="110">
        <v>22931719</v>
      </c>
      <c r="L25" s="18">
        <f t="shared" si="1"/>
        <v>-6424525</v>
      </c>
      <c r="M25" s="52">
        <f t="shared" si="2"/>
        <v>-28</v>
      </c>
      <c r="N25" s="108" t="s">
        <v>37</v>
      </c>
    </row>
    <row r="26" spans="2:14" ht="23.25" customHeight="1">
      <c r="B26" s="105" t="s">
        <v>38</v>
      </c>
      <c r="C26" s="51">
        <v>231218</v>
      </c>
      <c r="D26" s="33">
        <v>637439</v>
      </c>
      <c r="E26" s="33">
        <v>36692</v>
      </c>
      <c r="F26" s="33">
        <v>1504418</v>
      </c>
      <c r="G26" s="33">
        <v>169844</v>
      </c>
      <c r="H26" s="33">
        <v>3532233</v>
      </c>
      <c r="I26" s="33">
        <v>4767387</v>
      </c>
      <c r="J26" s="35">
        <f t="shared" si="0"/>
        <v>10879231</v>
      </c>
      <c r="K26" s="110">
        <v>20854219</v>
      </c>
      <c r="L26" s="18">
        <f t="shared" si="1"/>
        <v>-9974988</v>
      </c>
      <c r="M26" s="52">
        <f t="shared" si="2"/>
        <v>-47.8</v>
      </c>
      <c r="N26" s="108" t="s">
        <v>39</v>
      </c>
    </row>
    <row r="27" spans="2:14" ht="23.25" customHeight="1">
      <c r="B27" s="105" t="s">
        <v>84</v>
      </c>
      <c r="C27" s="51">
        <v>276994</v>
      </c>
      <c r="D27" s="33">
        <v>422801</v>
      </c>
      <c r="E27" s="33">
        <v>44372</v>
      </c>
      <c r="F27" s="33">
        <v>1005926</v>
      </c>
      <c r="G27" s="33">
        <v>205228</v>
      </c>
      <c r="H27" s="33">
        <v>3983380</v>
      </c>
      <c r="I27" s="33">
        <v>3114764</v>
      </c>
      <c r="J27" s="35">
        <f t="shared" si="0"/>
        <v>9053465</v>
      </c>
      <c r="K27" s="110">
        <v>14558569</v>
      </c>
      <c r="L27" s="18">
        <f t="shared" si="1"/>
        <v>-5505104</v>
      </c>
      <c r="M27" s="52">
        <f t="shared" si="2"/>
        <v>-37.8</v>
      </c>
      <c r="N27" s="108" t="s">
        <v>85</v>
      </c>
    </row>
    <row r="28" spans="2:14" ht="23.25" customHeight="1">
      <c r="B28" s="106" t="s">
        <v>40</v>
      </c>
      <c r="C28" s="54">
        <v>241600</v>
      </c>
      <c r="D28" s="36">
        <v>488933</v>
      </c>
      <c r="E28" s="36">
        <v>188489</v>
      </c>
      <c r="F28" s="36">
        <v>1525306</v>
      </c>
      <c r="G28" s="36">
        <v>178055</v>
      </c>
      <c r="H28" s="36">
        <v>4823271</v>
      </c>
      <c r="I28" s="36">
        <v>5350392</v>
      </c>
      <c r="J28" s="37">
        <f t="shared" si="0"/>
        <v>12796046</v>
      </c>
      <c r="K28" s="111">
        <v>20764933</v>
      </c>
      <c r="L28" s="21">
        <f t="shared" si="1"/>
        <v>-7968887</v>
      </c>
      <c r="M28" s="55">
        <f t="shared" si="2"/>
        <v>-38.4</v>
      </c>
      <c r="N28" s="109" t="s">
        <v>15</v>
      </c>
    </row>
    <row r="29" spans="2:14" ht="23.25" customHeight="1">
      <c r="B29" s="29" t="s">
        <v>41</v>
      </c>
      <c r="C29" s="38">
        <v>8489605</v>
      </c>
      <c r="D29" s="39">
        <v>10945488</v>
      </c>
      <c r="E29" s="39">
        <v>1961250</v>
      </c>
      <c r="F29" s="39">
        <v>21257535</v>
      </c>
      <c r="G29" s="39">
        <v>6370553</v>
      </c>
      <c r="H29" s="39">
        <v>78089770</v>
      </c>
      <c r="I29" s="39">
        <v>60469715</v>
      </c>
      <c r="J29" s="40">
        <f>SUM(J6:J28)</f>
        <v>187583916</v>
      </c>
      <c r="K29" s="56">
        <v>289880082</v>
      </c>
      <c r="L29" s="22">
        <f>SUM(L6:L28)</f>
        <v>-102296166</v>
      </c>
      <c r="M29" s="57">
        <f t="shared" si="2"/>
        <v>-35.3</v>
      </c>
      <c r="N29" s="30" t="s">
        <v>41</v>
      </c>
    </row>
    <row r="30" spans="2:10" ht="12.7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ht="13.5"/>
    <row r="33" ht="13.5"/>
    <row r="34" ht="13.5"/>
    <row r="35" ht="12.75" customHeight="1">
      <c r="N35" s="31"/>
    </row>
  </sheetData>
  <mergeCells count="9">
    <mergeCell ref="K3:M3"/>
    <mergeCell ref="C3:C4"/>
    <mergeCell ref="D3:D4"/>
    <mergeCell ref="E3:E4"/>
    <mergeCell ref="G3:G4"/>
    <mergeCell ref="H3:H4"/>
    <mergeCell ref="I3:I4"/>
    <mergeCell ref="J3:J4"/>
    <mergeCell ref="F3:F4"/>
  </mergeCells>
  <printOptions/>
  <pageMargins left="0.5905511811023623" right="0.4330708661417323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takunori_nozue</cp:lastModifiedBy>
  <cp:lastPrinted>2010-08-04T23:54:14Z</cp:lastPrinted>
  <dcterms:created xsi:type="dcterms:W3CDTF">1998-06-16T00:50:34Z</dcterms:created>
  <dcterms:modified xsi:type="dcterms:W3CDTF">2010-08-04T23:54:51Z</dcterms:modified>
  <cp:category/>
  <cp:version/>
  <cp:contentType/>
  <cp:contentStatus/>
  <cp:revision>75</cp:revision>
</cp:coreProperties>
</file>