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65" tabRatio="599" activeTab="0"/>
  </bookViews>
  <sheets>
    <sheet name="総括表" sheetId="1" r:id="rId1"/>
    <sheet name="算定結果" sheetId="2" r:id="rId2"/>
  </sheets>
  <definedNames>
    <definedName name="_xlnm.Print_Area" localSheetId="1">'算定結果'!$A$1:$G$31</definedName>
    <definedName name="_xlnm.Print_Area" localSheetId="0">'総括表'!$B$2:$Q$48</definedName>
  </definedNames>
  <calcPr fullCalcOnLoad="1"/>
</workbook>
</file>

<file path=xl/sharedStrings.xml><?xml version="1.0" encoding="utf-8"?>
<sst xmlns="http://schemas.openxmlformats.org/spreadsheetml/2006/main" count="207" uniqueCount="133">
  <si>
    <t>（単位：千円、％）</t>
  </si>
  <si>
    <t>Ａ</t>
  </si>
  <si>
    <t>Ｂ</t>
  </si>
  <si>
    <t>地方消費税交付金</t>
  </si>
  <si>
    <t>自動車取得税交付金</t>
  </si>
  <si>
    <t>交通安全対策特別交付金</t>
  </si>
  <si>
    <t>内</t>
  </si>
  <si>
    <t>訳</t>
  </si>
  <si>
    <t>―</t>
  </si>
  <si>
    <t>（単位：千円）</t>
  </si>
  <si>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</si>
  <si>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</si>
  <si>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</si>
  <si>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</si>
  <si>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</si>
  <si>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</si>
  <si>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</si>
  <si>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</si>
  <si>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</si>
  <si>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</si>
  <si>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</si>
  <si>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</si>
  <si>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</si>
  <si>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</si>
  <si>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</si>
  <si>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</si>
  <si>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</si>
  <si>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</si>
  <si>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</si>
  <si>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</si>
  <si>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</si>
  <si>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</si>
  <si>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</si>
  <si>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</si>
  <si>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</si>
  <si>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</si>
  <si>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</si>
  <si>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</si>
  <si>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</si>
  <si>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</si>
  <si>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</si>
  <si>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</si>
  <si>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</si>
  <si>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</si>
  <si>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</si>
  <si>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</si>
  <si>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</si>
  <si>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</si>
  <si>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</si>
  <si>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</si>
  <si>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</si>
  <si>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</si>
  <si>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基 準 財 政 収 入 額</t>
  </si>
  <si>
    <t xml:space="preserve">基 準 財 政 需 要 額 </t>
  </si>
  <si>
    <t>経常的経費</t>
  </si>
  <si>
    <t>投資的経費</t>
  </si>
  <si>
    <t>自動車重量譲与税</t>
  </si>
  <si>
    <t>利子割交付金</t>
  </si>
  <si>
    <t>合計</t>
  </si>
  <si>
    <t>普通交付金</t>
  </si>
  <si>
    <t>特別交付金</t>
  </si>
  <si>
    <t>固定資産税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</si>
  <si>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</si>
  <si>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</si>
  <si>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</si>
  <si>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</si>
  <si>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</si>
  <si>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</si>
  <si>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</si>
  <si>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</si>
  <si>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（１）　対前年度当初算定比較</t>
  </si>
  <si>
    <t>（２）　対当初見込比較</t>
  </si>
  <si>
    <t>差引増(△)減額</t>
  </si>
  <si>
    <t>増(△)減率</t>
  </si>
  <si>
    <t>当初算定　　ア</t>
  </si>
  <si>
    <t>当初見込　　イ</t>
  </si>
  <si>
    <t>特別区税</t>
  </si>
  <si>
    <t>内</t>
  </si>
  <si>
    <t>訳</t>
  </si>
  <si>
    <t>内</t>
  </si>
  <si>
    <t>訳</t>
  </si>
  <si>
    <t>内訳</t>
  </si>
  <si>
    <t>計</t>
  </si>
  <si>
    <t>計</t>
  </si>
  <si>
    <t>Ｂ－Ａ</t>
  </si>
  <si>
    <t>たばこ税調整額</t>
  </si>
  <si>
    <t>交付金調整額</t>
  </si>
  <si>
    <t>調整税等</t>
  </si>
  <si>
    <t>条例で定める割合</t>
  </si>
  <si>
    <t>当　年　度　分</t>
  </si>
  <si>
    <t>精　　算　　分</t>
  </si>
  <si>
    <t>交付金の総額</t>
  </si>
  <si>
    <t>内訳</t>
  </si>
  <si>
    <t>ウ ＝ ア － イ</t>
  </si>
  <si>
    <t>ゴルフ場利用税交付金</t>
  </si>
  <si>
    <t>航空機燃料譲与税</t>
  </si>
  <si>
    <t xml:space="preserve"> 基 準 財 政 収 入 額   　Ｂ</t>
  </si>
  <si>
    <t xml:space="preserve"> 基 準 財 政 需 要 額　   Ｃ</t>
  </si>
  <si>
    <t xml:space="preserve"> 差　       　引　 （Ｃ－Ｂ）</t>
  </si>
  <si>
    <t>財源不足額</t>
  </si>
  <si>
    <t>財源超過額</t>
  </si>
  <si>
    <t xml:space="preserve"> 基 準 財 政 収 入 額   　 Ｂ</t>
  </si>
  <si>
    <t>　　　　　　計　 　　 Ａ　　　</t>
  </si>
  <si>
    <t>　　　　　　計　 　　  Ａ　　　</t>
  </si>
  <si>
    <t>交付額</t>
  </si>
  <si>
    <t>普通交付金</t>
  </si>
  <si>
    <t>当初算定　　イ</t>
  </si>
  <si>
    <t>当初算定　　ア</t>
  </si>
  <si>
    <t>エ＝ウ/イ×100</t>
  </si>
  <si>
    <t>※　　0</t>
  </si>
  <si>
    <t>※　財源不足額が生じていないため不交付となる。</t>
  </si>
  <si>
    <t>配当割交付金</t>
  </si>
  <si>
    <t>株式等譲渡所得割交付金</t>
  </si>
  <si>
    <t>普通交付金分　Ａ×95％</t>
  </si>
  <si>
    <t>特別交付金分　Ａ× 5％</t>
  </si>
  <si>
    <t>特別交付金</t>
  </si>
  <si>
    <t>特別交付金</t>
  </si>
  <si>
    <t>交通安全対策特別交付金</t>
  </si>
  <si>
    <t xml:space="preserve"> 基 準 財 政 需 要 額　   Ｃ</t>
  </si>
  <si>
    <t>葛　飾</t>
  </si>
  <si>
    <t>葛</t>
  </si>
  <si>
    <t>平成20年度</t>
  </si>
  <si>
    <t>特例加減算額</t>
  </si>
  <si>
    <t>特例加減算額</t>
  </si>
  <si>
    <t>平成21年度都区財政調整区別算定結果総括表</t>
  </si>
  <si>
    <t>平成21年度</t>
  </si>
  <si>
    <t>地方特例交付金（減収補てん特例交付金）</t>
  </si>
  <si>
    <t>地方特例交付金（児童手当特例交付金）</t>
  </si>
  <si>
    <t>地方揮発油譲与税（地方道路譲与税）</t>
  </si>
  <si>
    <t>－</t>
  </si>
  <si>
    <t>皆減</t>
  </si>
  <si>
    <t>皆増</t>
  </si>
  <si>
    <t>平成21年度都区財政調整区別算定結果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</si>
</sst>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&quot;△&quot;#,##0"/>
    <numFmt numFmtId="179" formatCode="#,##0%;&quot;△&quot;#,##0%"/>
    <numFmt numFmtId="180" formatCode="#,##0.0;&quot;△&quot;#,##0.0"/>
    <numFmt numFmtId="181" formatCode="&quot;△&quot;#,##0;\-#,##0;#,##0"/>
    <numFmt numFmtId="182" formatCode="#,##0.00;&quot;△&quot;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0.45"/>
      <color indexed="8"/>
      <name val="ＭＳ 明朝"/>
      <family val="1"/>
    </font>
    <font>
      <sz val="9"/>
      <color indexed="8"/>
      <name val="ＭＳ 明朝"/>
      <family val="1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.45"/>
      <name val="ＭＳ 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178" fontId="5" fillId="0" borderId="0" xfId="0" applyFont="1" applyAlignment="1">
      <alignment horizontal="left"/>
    </xf>
    <xf numFmtId="178" fontId="6" fillId="0" borderId="0" xfId="0" applyFont="1" applyAlignment="1">
      <alignment/>
    </xf>
    <xf numFmtId="178" fontId="6" fillId="0" borderId="0" xfId="0" applyNumberFormat="1" applyFont="1" applyAlignment="1" quotePrefix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178" fontId="6" fillId="0" borderId="1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distributed" vertical="center"/>
    </xf>
    <xf numFmtId="178" fontId="6" fillId="0" borderId="7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distributed" vertical="center"/>
    </xf>
    <xf numFmtId="178" fontId="6" fillId="0" borderId="9" xfId="0" applyNumberFormat="1" applyFont="1" applyBorder="1" applyAlignment="1">
      <alignment horizontal="left" vertical="center"/>
    </xf>
    <xf numFmtId="178" fontId="6" fillId="0" borderId="10" xfId="0" applyNumberFormat="1" applyFont="1" applyBorder="1" applyAlignment="1">
      <alignment horizontal="left" vertical="center"/>
    </xf>
    <xf numFmtId="178" fontId="6" fillId="0" borderId="10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horizontal="distributed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distributed" vertical="center"/>
    </xf>
    <xf numFmtId="178" fontId="6" fillId="0" borderId="11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13" xfId="0" applyNumberFormat="1" applyFont="1" applyBorder="1" applyAlignment="1">
      <alignment horizontal="distributed" vertical="center"/>
    </xf>
    <xf numFmtId="178" fontId="6" fillId="0" borderId="0" xfId="0" applyFont="1" applyAlignment="1">
      <alignment horizontal="center" vertical="center"/>
    </xf>
    <xf numFmtId="178" fontId="6" fillId="0" borderId="0" xfId="0" applyFont="1" applyAlignment="1">
      <alignment horizontal="left" vertical="center"/>
    </xf>
    <xf numFmtId="178" fontId="6" fillId="0" borderId="0" xfId="0" applyFont="1" applyAlignment="1">
      <alignment vertical="center"/>
    </xf>
    <xf numFmtId="178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78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indent="2"/>
    </xf>
    <xf numFmtId="0" fontId="8" fillId="0" borderId="17" xfId="0" applyFont="1" applyBorder="1" applyAlignment="1">
      <alignment horizontal="center"/>
    </xf>
    <xf numFmtId="178" fontId="8" fillId="0" borderId="7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distributed"/>
    </xf>
    <xf numFmtId="178" fontId="9" fillId="0" borderId="17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indent="2"/>
    </xf>
    <xf numFmtId="0" fontId="8" fillId="0" borderId="20" xfId="0" applyFont="1" applyBorder="1" applyAlignment="1">
      <alignment horizontal="left" indent="2"/>
    </xf>
    <xf numFmtId="0" fontId="8" fillId="0" borderId="20" xfId="0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right" vertical="center"/>
    </xf>
    <xf numFmtId="181" fontId="8" fillId="0" borderId="22" xfId="0" applyNumberFormat="1" applyFont="1" applyBorder="1" applyAlignment="1">
      <alignment horizontal="center" vertical="center"/>
    </xf>
    <xf numFmtId="178" fontId="8" fillId="0" borderId="23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right" vertical="center"/>
    </xf>
    <xf numFmtId="181" fontId="8" fillId="0" borderId="26" xfId="0" applyNumberFormat="1" applyFont="1" applyBorder="1" applyAlignment="1">
      <alignment horizontal="center" vertical="center"/>
    </xf>
    <xf numFmtId="178" fontId="8" fillId="0" borderId="27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81" fontId="8" fillId="0" borderId="29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/>
    </xf>
    <xf numFmtId="178" fontId="6" fillId="0" borderId="30" xfId="0" applyNumberFormat="1" applyFont="1" applyBorder="1" applyAlignment="1">
      <alignment horizontal="distributed" vertical="center"/>
    </xf>
    <xf numFmtId="178" fontId="6" fillId="0" borderId="31" xfId="0" applyNumberFormat="1" applyFont="1" applyBorder="1" applyAlignment="1">
      <alignment horizontal="distributed" vertical="center"/>
    </xf>
    <xf numFmtId="178" fontId="10" fillId="0" borderId="0" xfId="0" applyFont="1" applyAlignment="1">
      <alignment horizontal="left" vertical="center"/>
    </xf>
    <xf numFmtId="178" fontId="10" fillId="0" borderId="0" xfId="0" applyFont="1" applyAlignment="1">
      <alignment horizontal="left"/>
    </xf>
    <xf numFmtId="178" fontId="6" fillId="0" borderId="13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 applyProtection="1">
      <alignment vertical="center"/>
      <protection locked="0"/>
    </xf>
    <xf numFmtId="178" fontId="8" fillId="0" borderId="33" xfId="0" applyNumberFormat="1" applyFont="1" applyBorder="1" applyAlignment="1">
      <alignment horizontal="distributed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left" vertical="center"/>
    </xf>
    <xf numFmtId="178" fontId="6" fillId="0" borderId="36" xfId="0" applyNumberFormat="1" applyFont="1" applyBorder="1" applyAlignment="1">
      <alignment horizontal="left" vertical="center"/>
    </xf>
    <xf numFmtId="178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horizontal="distributed" vertical="center"/>
    </xf>
    <xf numFmtId="0" fontId="8" fillId="0" borderId="21" xfId="0" applyFont="1" applyBorder="1" applyAlignment="1">
      <alignment horizontal="center" vertical="center"/>
    </xf>
    <xf numFmtId="178" fontId="8" fillId="0" borderId="40" xfId="0" applyNumberFormat="1" applyFont="1" applyBorder="1" applyAlignment="1">
      <alignment horizontal="right" vertical="center"/>
    </xf>
    <xf numFmtId="178" fontId="8" fillId="0" borderId="41" xfId="0" applyNumberFormat="1" applyFont="1" applyBorder="1" applyAlignment="1">
      <alignment horizontal="right" vertical="center"/>
    </xf>
    <xf numFmtId="178" fontId="8" fillId="0" borderId="42" xfId="0" applyNumberFormat="1" applyFont="1" applyBorder="1" applyAlignment="1">
      <alignment horizontal="right" vertical="center"/>
    </xf>
    <xf numFmtId="178" fontId="8" fillId="0" borderId="43" xfId="0" applyNumberFormat="1" applyFont="1" applyBorder="1" applyAlignment="1">
      <alignment horizontal="right" vertical="center"/>
    </xf>
    <xf numFmtId="178" fontId="8" fillId="0" borderId="44" xfId="0" applyNumberFormat="1" applyFont="1" applyBorder="1" applyAlignment="1">
      <alignment horizontal="right" vertical="center"/>
    </xf>
    <xf numFmtId="178" fontId="8" fillId="0" borderId="45" xfId="0" applyNumberFormat="1" applyFont="1" applyBorder="1" applyAlignment="1">
      <alignment horizontal="right" vertical="center"/>
    </xf>
    <xf numFmtId="178" fontId="8" fillId="0" borderId="46" xfId="0" applyNumberFormat="1" applyFont="1" applyBorder="1" applyAlignment="1">
      <alignment horizontal="right" vertical="center"/>
    </xf>
    <xf numFmtId="178" fontId="8" fillId="0" borderId="47" xfId="0" applyNumberFormat="1" applyFont="1" applyBorder="1" applyAlignment="1">
      <alignment horizontal="right" vertical="center"/>
    </xf>
    <xf numFmtId="178" fontId="8" fillId="0" borderId="48" xfId="0" applyNumberFormat="1" applyFont="1" applyBorder="1" applyAlignment="1">
      <alignment horizontal="right" vertical="center"/>
    </xf>
    <xf numFmtId="178" fontId="8" fillId="0" borderId="49" xfId="0" applyNumberFormat="1" applyFont="1" applyBorder="1" applyAlignment="1">
      <alignment horizontal="right" vertical="center"/>
    </xf>
    <xf numFmtId="178" fontId="8" fillId="0" borderId="50" xfId="0" applyNumberFormat="1" applyFont="1" applyBorder="1" applyAlignment="1">
      <alignment horizontal="right" vertical="center"/>
    </xf>
    <xf numFmtId="178" fontId="8" fillId="0" borderId="51" xfId="0" applyNumberFormat="1" applyFont="1" applyBorder="1" applyAlignment="1">
      <alignment horizontal="right" vertical="center"/>
    </xf>
    <xf numFmtId="178" fontId="8" fillId="0" borderId="5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178" fontId="8" fillId="0" borderId="53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78" fontId="8" fillId="0" borderId="54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horizontal="distributed" vertical="center"/>
    </xf>
    <xf numFmtId="178" fontId="6" fillId="0" borderId="65" xfId="0" applyNumberFormat="1" applyFont="1" applyBorder="1" applyAlignment="1">
      <alignment horizontal="right" vertical="center"/>
    </xf>
    <xf numFmtId="178" fontId="6" fillId="0" borderId="66" xfId="0" applyNumberFormat="1" applyFont="1" applyBorder="1" applyAlignment="1" applyProtection="1">
      <alignment vertical="center"/>
      <protection locked="0"/>
    </xf>
    <xf numFmtId="178" fontId="6" fillId="0" borderId="67" xfId="0" applyNumberFormat="1" applyFont="1" applyBorder="1" applyAlignment="1" applyProtection="1">
      <alignment vertical="center"/>
      <protection locked="0"/>
    </xf>
    <xf numFmtId="178" fontId="6" fillId="0" borderId="67" xfId="0" applyNumberFormat="1" applyFont="1" applyBorder="1" applyAlignment="1">
      <alignment vertical="center"/>
    </xf>
    <xf numFmtId="179" fontId="6" fillId="0" borderId="67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right"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 applyProtection="1">
      <alignment vertical="center"/>
      <protection locked="0"/>
    </xf>
    <xf numFmtId="178" fontId="6" fillId="0" borderId="69" xfId="0" applyNumberFormat="1" applyFont="1" applyFill="1" applyBorder="1" applyAlignment="1" applyProtection="1">
      <alignment vertical="center"/>
      <protection locked="0"/>
    </xf>
    <xf numFmtId="178" fontId="6" fillId="0" borderId="9" xfId="0" applyNumberFormat="1" applyFont="1" applyBorder="1" applyAlignment="1" applyProtection="1">
      <alignment vertical="center"/>
      <protection locked="0"/>
    </xf>
    <xf numFmtId="178" fontId="6" fillId="0" borderId="32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 applyProtection="1">
      <alignment vertical="center"/>
      <protection locked="0"/>
    </xf>
    <xf numFmtId="178" fontId="6" fillId="0" borderId="73" xfId="0" applyNumberFormat="1" applyFont="1" applyBorder="1" applyAlignment="1" applyProtection="1">
      <alignment vertical="center"/>
      <protection locked="0"/>
    </xf>
    <xf numFmtId="178" fontId="6" fillId="0" borderId="73" xfId="0" applyNumberFormat="1" applyFont="1" applyBorder="1" applyAlignment="1">
      <alignment vertical="center"/>
    </xf>
    <xf numFmtId="179" fontId="6" fillId="0" borderId="73" xfId="0" applyNumberFormat="1" applyFont="1" applyBorder="1" applyAlignment="1">
      <alignment horizontal="center" vertical="center"/>
    </xf>
    <xf numFmtId="178" fontId="6" fillId="0" borderId="72" xfId="0" applyNumberFormat="1" applyFont="1" applyBorder="1" applyAlignment="1">
      <alignment horizontal="right" vertical="center"/>
    </xf>
    <xf numFmtId="178" fontId="6" fillId="0" borderId="74" xfId="0" applyNumberFormat="1" applyFont="1" applyBorder="1" applyAlignment="1" applyProtection="1">
      <alignment vertical="center"/>
      <protection locked="0"/>
    </xf>
    <xf numFmtId="178" fontId="6" fillId="0" borderId="72" xfId="0" applyNumberFormat="1" applyFont="1" applyBorder="1" applyAlignment="1">
      <alignment vertical="center"/>
    </xf>
    <xf numFmtId="178" fontId="6" fillId="0" borderId="75" xfId="0" applyNumberFormat="1" applyFont="1" applyBorder="1" applyAlignment="1">
      <alignment vertical="center"/>
    </xf>
    <xf numFmtId="178" fontId="6" fillId="0" borderId="76" xfId="0" applyNumberFormat="1" applyFont="1" applyBorder="1" applyAlignment="1">
      <alignment horizontal="center" vertical="center"/>
    </xf>
    <xf numFmtId="178" fontId="7" fillId="0" borderId="31" xfId="0" applyNumberFormat="1" applyFont="1" applyBorder="1" applyAlignment="1">
      <alignment horizontal="center" vertical="center"/>
    </xf>
    <xf numFmtId="178" fontId="6" fillId="0" borderId="31" xfId="0" applyNumberFormat="1" applyFont="1" applyBorder="1" applyAlignment="1">
      <alignment vertical="center"/>
    </xf>
    <xf numFmtId="178" fontId="6" fillId="0" borderId="77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78" xfId="0" applyNumberFormat="1" applyFont="1" applyBorder="1" applyAlignment="1">
      <alignment horizontal="center" vertical="center"/>
    </xf>
    <xf numFmtId="178" fontId="6" fillId="0" borderId="78" xfId="0" applyNumberFormat="1" applyFont="1" applyBorder="1" applyAlignment="1">
      <alignment vertical="center"/>
    </xf>
    <xf numFmtId="178" fontId="7" fillId="0" borderId="79" xfId="0" applyNumberFormat="1" applyFont="1" applyBorder="1" applyAlignment="1">
      <alignment horizontal="center" vertical="center"/>
    </xf>
    <xf numFmtId="180" fontId="6" fillId="0" borderId="74" xfId="0" applyNumberFormat="1" applyFont="1" applyBorder="1" applyAlignment="1">
      <alignment vertical="center"/>
    </xf>
    <xf numFmtId="180" fontId="6" fillId="0" borderId="73" xfId="0" applyNumberFormat="1" applyFont="1" applyBorder="1" applyAlignment="1">
      <alignment vertical="center"/>
    </xf>
    <xf numFmtId="180" fontId="6" fillId="0" borderId="80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horizontal="right" vertical="center"/>
    </xf>
    <xf numFmtId="180" fontId="6" fillId="0" borderId="81" xfId="0" applyNumberFormat="1" applyFont="1" applyBorder="1" applyAlignment="1">
      <alignment vertical="center"/>
    </xf>
    <xf numFmtId="178" fontId="6" fillId="0" borderId="73" xfId="0" applyNumberFormat="1" applyFont="1" applyBorder="1" applyAlignment="1">
      <alignment horizontal="center" vertical="center"/>
    </xf>
    <xf numFmtId="180" fontId="6" fillId="0" borderId="72" xfId="0" applyNumberFormat="1" applyFont="1" applyBorder="1" applyAlignment="1">
      <alignment vertical="center"/>
    </xf>
    <xf numFmtId="180" fontId="6" fillId="0" borderId="79" xfId="0" applyNumberFormat="1" applyFont="1" applyBorder="1" applyAlignment="1">
      <alignment vertical="center"/>
    </xf>
    <xf numFmtId="180" fontId="6" fillId="0" borderId="72" xfId="0" applyNumberFormat="1" applyFont="1" applyBorder="1" applyAlignment="1">
      <alignment horizontal="right" vertical="center"/>
    </xf>
    <xf numFmtId="180" fontId="6" fillId="0" borderId="82" xfId="0" applyNumberFormat="1" applyFont="1" applyBorder="1" applyAlignment="1">
      <alignment vertical="center"/>
    </xf>
    <xf numFmtId="180" fontId="6" fillId="0" borderId="75" xfId="0" applyNumberFormat="1" applyFont="1" applyBorder="1" applyAlignment="1">
      <alignment vertical="center"/>
    </xf>
    <xf numFmtId="180" fontId="6" fillId="0" borderId="74" xfId="0" applyNumberFormat="1" applyFont="1" applyBorder="1" applyAlignment="1">
      <alignment horizontal="center" vertical="center"/>
    </xf>
    <xf numFmtId="178" fontId="6" fillId="0" borderId="83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vertical="center"/>
    </xf>
    <xf numFmtId="178" fontId="6" fillId="0" borderId="70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>
      <alignment vertical="center"/>
    </xf>
    <xf numFmtId="178" fontId="6" fillId="0" borderId="84" xfId="0" applyNumberFormat="1" applyFont="1" applyBorder="1" applyAlignment="1" applyProtection="1">
      <alignment vertical="center"/>
      <protection locked="0"/>
    </xf>
    <xf numFmtId="178" fontId="6" fillId="0" borderId="72" xfId="0" applyNumberFormat="1" applyFont="1" applyBorder="1" applyAlignment="1">
      <alignment horizontal="center" vertical="center"/>
    </xf>
    <xf numFmtId="178" fontId="6" fillId="0" borderId="84" xfId="0" applyNumberFormat="1" applyFont="1" applyBorder="1" applyAlignment="1">
      <alignment horizontal="center" vertical="center"/>
    </xf>
    <xf numFmtId="180" fontId="6" fillId="0" borderId="84" xfId="0" applyNumberFormat="1" applyFont="1" applyBorder="1" applyAlignment="1">
      <alignment vertical="center"/>
    </xf>
    <xf numFmtId="178" fontId="6" fillId="0" borderId="34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left" vertical="center"/>
    </xf>
    <xf numFmtId="178" fontId="6" fillId="0" borderId="87" xfId="0" applyNumberFormat="1" applyFont="1" applyBorder="1" applyAlignment="1">
      <alignment horizontal="center" vertical="center"/>
    </xf>
    <xf numFmtId="178" fontId="6" fillId="0" borderId="58" xfId="0" applyNumberFormat="1" applyFont="1" applyBorder="1" applyAlignment="1" applyProtection="1">
      <alignment vertical="center"/>
      <protection locked="0"/>
    </xf>
    <xf numFmtId="178" fontId="6" fillId="0" borderId="61" xfId="0" applyNumberFormat="1" applyFont="1" applyBorder="1" applyAlignment="1">
      <alignment horizontal="right" vertical="center"/>
    </xf>
    <xf numFmtId="178" fontId="6" fillId="0" borderId="57" xfId="0" applyNumberFormat="1" applyFont="1" applyFill="1" applyBorder="1" applyAlignment="1">
      <alignment vertical="center"/>
    </xf>
    <xf numFmtId="178" fontId="11" fillId="0" borderId="32" xfId="0" applyNumberFormat="1" applyFont="1" applyFill="1" applyBorder="1" applyAlignment="1" applyProtection="1">
      <alignment vertical="center"/>
      <protection locked="0"/>
    </xf>
    <xf numFmtId="178" fontId="11" fillId="0" borderId="70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Border="1" applyAlignment="1">
      <alignment vertical="center"/>
    </xf>
    <xf numFmtId="178" fontId="6" fillId="0" borderId="88" xfId="0" applyNumberFormat="1" applyFont="1" applyBorder="1" applyAlignment="1">
      <alignment horizontal="distributed" vertical="center"/>
    </xf>
    <xf numFmtId="178" fontId="6" fillId="0" borderId="89" xfId="0" applyNumberFormat="1" applyFont="1" applyFill="1" applyBorder="1" applyAlignment="1">
      <alignment vertical="center"/>
    </xf>
    <xf numFmtId="180" fontId="6" fillId="0" borderId="90" xfId="0" applyNumberFormat="1" applyFont="1" applyBorder="1" applyAlignment="1">
      <alignment horizontal="center" vertical="center"/>
    </xf>
    <xf numFmtId="178" fontId="6" fillId="0" borderId="78" xfId="0" applyNumberFormat="1" applyFont="1" applyBorder="1" applyAlignment="1">
      <alignment horizontal="right" vertical="center"/>
    </xf>
    <xf numFmtId="178" fontId="6" fillId="0" borderId="91" xfId="0" applyNumberFormat="1" applyFont="1" applyBorder="1" applyAlignment="1">
      <alignment vertical="center"/>
    </xf>
    <xf numFmtId="178" fontId="6" fillId="0" borderId="92" xfId="0" applyNumberFormat="1" applyFont="1" applyBorder="1" applyAlignment="1">
      <alignment vertical="center"/>
    </xf>
    <xf numFmtId="178" fontId="6" fillId="0" borderId="93" xfId="0" applyNumberFormat="1" applyFont="1" applyBorder="1" applyAlignment="1">
      <alignment horizontal="distributed" vertical="center"/>
    </xf>
    <xf numFmtId="178" fontId="6" fillId="0" borderId="94" xfId="0" applyNumberFormat="1" applyFont="1" applyBorder="1" applyAlignment="1">
      <alignment vertical="center"/>
    </xf>
    <xf numFmtId="178" fontId="6" fillId="0" borderId="95" xfId="0" applyNumberFormat="1" applyFont="1" applyBorder="1" applyAlignment="1">
      <alignment vertical="center"/>
    </xf>
    <xf numFmtId="180" fontId="6" fillId="0" borderId="95" xfId="0" applyNumberFormat="1" applyFont="1" applyBorder="1" applyAlignment="1">
      <alignment vertical="center"/>
    </xf>
    <xf numFmtId="178" fontId="6" fillId="0" borderId="66" xfId="0" applyNumberFormat="1" applyFont="1" applyFill="1" applyBorder="1" applyAlignment="1" applyProtection="1">
      <alignment vertical="center"/>
      <protection locked="0"/>
    </xf>
    <xf numFmtId="178" fontId="6" fillId="0" borderId="67" xfId="0" applyNumberFormat="1" applyFont="1" applyFill="1" applyBorder="1" applyAlignment="1" applyProtection="1">
      <alignment vertical="center"/>
      <protection locked="0"/>
    </xf>
    <xf numFmtId="178" fontId="6" fillId="0" borderId="67" xfId="0" applyNumberFormat="1" applyFont="1" applyFill="1" applyBorder="1" applyAlignment="1">
      <alignment vertical="center"/>
    </xf>
    <xf numFmtId="179" fontId="6" fillId="0" borderId="67" xfId="0" applyNumberFormat="1" applyFont="1" applyFill="1" applyBorder="1" applyAlignment="1">
      <alignment horizontal="center" vertical="center"/>
    </xf>
    <xf numFmtId="178" fontId="6" fillId="0" borderId="32" xfId="0" applyNumberFormat="1" applyFont="1" applyFill="1" applyBorder="1" applyAlignment="1">
      <alignment horizontal="right" vertical="center"/>
    </xf>
    <xf numFmtId="178" fontId="6" fillId="0" borderId="65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 applyProtection="1">
      <alignment vertical="center"/>
      <protection locked="0"/>
    </xf>
    <xf numFmtId="178" fontId="6" fillId="0" borderId="70" xfId="0" applyNumberFormat="1" applyFont="1" applyFill="1" applyBorder="1" applyAlignment="1">
      <alignment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96" xfId="0" applyNumberFormat="1" applyFont="1" applyBorder="1" applyAlignment="1">
      <alignment horizontal="right" vertical="center"/>
    </xf>
    <xf numFmtId="178" fontId="6" fillId="0" borderId="22" xfId="0" applyNumberFormat="1" applyFont="1" applyBorder="1" applyAlignment="1" applyProtection="1">
      <alignment vertical="center"/>
      <protection locked="0"/>
    </xf>
    <xf numFmtId="178" fontId="6" fillId="0" borderId="24" xfId="0" applyNumberFormat="1" applyFont="1" applyBorder="1" applyAlignment="1" applyProtection="1">
      <alignment vertical="center"/>
      <protection locked="0"/>
    </xf>
    <xf numFmtId="178" fontId="6" fillId="0" borderId="97" xfId="0" applyNumberFormat="1" applyFont="1" applyBorder="1" applyAlignment="1" applyProtection="1">
      <alignment vertical="center"/>
      <protection locked="0"/>
    </xf>
    <xf numFmtId="178" fontId="6" fillId="0" borderId="97" xfId="0" applyNumberFormat="1" applyFont="1" applyBorder="1" applyAlignment="1">
      <alignment vertical="center"/>
    </xf>
    <xf numFmtId="179" fontId="6" fillId="0" borderId="97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98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99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 applyProtection="1">
      <alignment vertical="center"/>
      <protection locked="0"/>
    </xf>
    <xf numFmtId="178" fontId="6" fillId="0" borderId="100" xfId="0" applyNumberFormat="1" applyFont="1" applyFill="1" applyBorder="1" applyAlignment="1" applyProtection="1">
      <alignment vertical="center"/>
      <protection locked="0"/>
    </xf>
    <xf numFmtId="178" fontId="11" fillId="0" borderId="24" xfId="0" applyNumberFormat="1" applyFont="1" applyFill="1" applyBorder="1" applyAlignment="1" applyProtection="1">
      <alignment vertical="center"/>
      <protection locked="0"/>
    </xf>
    <xf numFmtId="178" fontId="11" fillId="0" borderId="26" xfId="0" applyNumberFormat="1" applyFont="1" applyFill="1" applyBorder="1" applyAlignment="1" applyProtection="1">
      <alignment vertical="center"/>
      <protection locked="0"/>
    </xf>
    <xf numFmtId="178" fontId="6" fillId="0" borderId="98" xfId="0" applyNumberFormat="1" applyFont="1" applyBorder="1" applyAlignment="1" applyProtection="1">
      <alignment vertical="center"/>
      <protection locked="0"/>
    </xf>
    <xf numFmtId="178" fontId="6" fillId="0" borderId="24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178" fontId="6" fillId="0" borderId="63" xfId="0" applyNumberFormat="1" applyFont="1" applyBorder="1" applyAlignment="1">
      <alignment horizontal="distributed" vertical="center"/>
    </xf>
    <xf numFmtId="178" fontId="6" fillId="0" borderId="101" xfId="0" applyNumberFormat="1" applyFont="1" applyBorder="1" applyAlignment="1">
      <alignment horizontal="distributed" vertical="center"/>
    </xf>
    <xf numFmtId="178" fontId="6" fillId="0" borderId="102" xfId="0" applyNumberFormat="1" applyFont="1" applyBorder="1" applyAlignment="1">
      <alignment horizontal="center" vertical="distributed" textRotation="255"/>
    </xf>
    <xf numFmtId="178" fontId="6" fillId="0" borderId="103" xfId="0" applyNumberFormat="1" applyFont="1" applyBorder="1" applyAlignment="1">
      <alignment horizontal="center" vertical="distributed" textRotation="255"/>
    </xf>
    <xf numFmtId="0" fontId="0" fillId="0" borderId="103" xfId="0" applyBorder="1" applyAlignment="1">
      <alignment vertical="distributed"/>
    </xf>
    <xf numFmtId="0" fontId="0" fillId="0" borderId="104" xfId="0" applyBorder="1" applyAlignment="1">
      <alignment vertical="distributed"/>
    </xf>
    <xf numFmtId="178" fontId="6" fillId="0" borderId="105" xfId="0" applyNumberFormat="1" applyFont="1" applyBorder="1" applyAlignment="1">
      <alignment horizontal="left" vertical="center"/>
    </xf>
    <xf numFmtId="178" fontId="6" fillId="0" borderId="106" xfId="0" applyNumberFormat="1" applyFont="1" applyBorder="1" applyAlignment="1">
      <alignment horizontal="left" vertical="center"/>
    </xf>
    <xf numFmtId="178" fontId="6" fillId="0" borderId="16" xfId="0" applyNumberFormat="1" applyFont="1" applyBorder="1" applyAlignment="1">
      <alignment horizontal="center" vertical="distributed" textRotation="255"/>
    </xf>
    <xf numFmtId="178" fontId="6" fillId="0" borderId="107" xfId="0" applyNumberFormat="1" applyFont="1" applyBorder="1" applyAlignment="1">
      <alignment horizontal="center" vertical="distributed" textRotation="255"/>
    </xf>
    <xf numFmtId="178" fontId="6" fillId="0" borderId="18" xfId="0" applyNumberFormat="1" applyFont="1" applyBorder="1" applyAlignment="1">
      <alignment horizontal="center" vertical="distributed" textRotation="255"/>
    </xf>
    <xf numFmtId="178" fontId="6" fillId="0" borderId="41" xfId="0" applyNumberFormat="1" applyFont="1" applyBorder="1" applyAlignment="1">
      <alignment horizontal="center" vertical="distributed" textRotation="255"/>
    </xf>
    <xf numFmtId="178" fontId="6" fillId="0" borderId="5" xfId="0" applyNumberFormat="1" applyFont="1" applyBorder="1" applyAlignment="1">
      <alignment horizontal="center" vertical="center"/>
    </xf>
    <xf numFmtId="178" fontId="6" fillId="0" borderId="63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vertical="center"/>
    </xf>
    <xf numFmtId="178" fontId="6" fillId="0" borderId="63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 vertical="center"/>
    </xf>
    <xf numFmtId="178" fontId="6" fillId="0" borderId="20" xfId="0" applyNumberFormat="1" applyFont="1" applyBorder="1" applyAlignment="1">
      <alignment horizontal="distributed" vertical="center"/>
    </xf>
    <xf numFmtId="178" fontId="6" fillId="0" borderId="64" xfId="0" applyNumberFormat="1" applyFont="1" applyBorder="1" applyAlignment="1">
      <alignment horizontal="center" vertical="distributed" textRotation="255"/>
    </xf>
    <xf numFmtId="178" fontId="6" fillId="0" borderId="89" xfId="0" applyNumberFormat="1" applyFont="1" applyBorder="1" applyAlignment="1">
      <alignment horizontal="center" vertical="distributed" textRotation="255"/>
    </xf>
    <xf numFmtId="0" fontId="0" fillId="0" borderId="89" xfId="0" applyBorder="1" applyAlignment="1">
      <alignment vertical="distributed"/>
    </xf>
    <xf numFmtId="0" fontId="0" fillId="0" borderId="65" xfId="0" applyBorder="1" applyAlignment="1">
      <alignment vertical="distributed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108" xfId="0" applyNumberFormat="1" applyFont="1" applyBorder="1" applyAlignment="1">
      <alignment horizontal="distributed" vertical="center"/>
    </xf>
    <xf numFmtId="178" fontId="6" fillId="0" borderId="78" xfId="0" applyNumberFormat="1" applyFont="1" applyBorder="1" applyAlignment="1">
      <alignment horizontal="distributed" vertical="center"/>
    </xf>
    <xf numFmtId="178" fontId="6" fillId="0" borderId="109" xfId="0" applyNumberFormat="1" applyFont="1" applyBorder="1" applyAlignment="1">
      <alignment horizontal="center" vertical="distributed" textRotation="255" wrapText="1"/>
    </xf>
    <xf numFmtId="178" fontId="6" fillId="0" borderId="85" xfId="0" applyNumberFormat="1" applyFont="1" applyBorder="1" applyAlignment="1">
      <alignment horizontal="center" vertical="distributed" textRotation="255" wrapText="1"/>
    </xf>
    <xf numFmtId="178" fontId="6" fillId="0" borderId="87" xfId="0" applyNumberFormat="1" applyFont="1" applyBorder="1" applyAlignment="1">
      <alignment horizontal="center" vertical="distributed" textRotation="255" wrapText="1"/>
    </xf>
    <xf numFmtId="178" fontId="6" fillId="0" borderId="110" xfId="0" applyNumberFormat="1" applyFont="1" applyBorder="1" applyAlignment="1">
      <alignment horizontal="distributed" vertical="center"/>
    </xf>
    <xf numFmtId="178" fontId="6" fillId="0" borderId="10" xfId="0" applyNumberFormat="1" applyFont="1" applyBorder="1" applyAlignment="1">
      <alignment horizontal="distributed" vertical="center"/>
    </xf>
    <xf numFmtId="178" fontId="6" fillId="0" borderId="34" xfId="0" applyNumberFormat="1" applyFont="1" applyBorder="1" applyAlignment="1">
      <alignment horizontal="center" vertical="distributed" textRotation="255"/>
    </xf>
    <xf numFmtId="0" fontId="4" fillId="0" borderId="87" xfId="0" applyFont="1" applyBorder="1" applyAlignment="1">
      <alignment horizontal="center" vertical="distributed" textRotation="255"/>
    </xf>
    <xf numFmtId="178" fontId="6" fillId="0" borderId="102" xfId="0" applyNumberFormat="1" applyFont="1" applyBorder="1" applyAlignment="1">
      <alignment horizontal="distributed" vertical="center"/>
    </xf>
    <xf numFmtId="178" fontId="6" fillId="0" borderId="76" xfId="0" applyNumberFormat="1" applyFont="1" applyBorder="1" applyAlignment="1">
      <alignment horizontal="distributed" vertical="center"/>
    </xf>
    <xf numFmtId="178" fontId="6" fillId="0" borderId="104" xfId="0" applyNumberFormat="1" applyFont="1" applyBorder="1" applyAlignment="1">
      <alignment horizontal="distributed" vertical="center"/>
    </xf>
    <xf numFmtId="178" fontId="6" fillId="0" borderId="31" xfId="0" applyNumberFormat="1" applyFont="1" applyBorder="1" applyAlignment="1">
      <alignment horizontal="distributed" vertical="center"/>
    </xf>
    <xf numFmtId="178" fontId="6" fillId="0" borderId="63" xfId="0" applyNumberFormat="1" applyFont="1" applyBorder="1" applyAlignment="1">
      <alignment horizontal="center" vertical="center" shrinkToFit="1"/>
    </xf>
    <xf numFmtId="178" fontId="6" fillId="0" borderId="64" xfId="0" applyNumberFormat="1" applyFont="1" applyBorder="1" applyAlignment="1">
      <alignment horizontal="distributed" vertical="center"/>
    </xf>
    <xf numFmtId="178" fontId="6" fillId="0" borderId="65" xfId="0" applyNumberFormat="1" applyFont="1" applyBorder="1" applyAlignment="1">
      <alignment horizontal="distributed" vertical="center"/>
    </xf>
    <xf numFmtId="178" fontId="6" fillId="0" borderId="66" xfId="0" applyNumberFormat="1" applyFont="1" applyBorder="1" applyAlignment="1">
      <alignment horizontal="left" vertical="center"/>
    </xf>
    <xf numFmtId="178" fontId="6" fillId="0" borderId="4" xfId="0" applyNumberFormat="1" applyFont="1" applyBorder="1" applyAlignment="1">
      <alignment horizontal="center" vertical="distributed" textRotation="255"/>
    </xf>
    <xf numFmtId="0" fontId="4" fillId="0" borderId="19" xfId="0" applyFont="1" applyBorder="1" applyAlignment="1">
      <alignment horizontal="center" vertical="distributed" textRotation="255"/>
    </xf>
    <xf numFmtId="178" fontId="6" fillId="0" borderId="111" xfId="0" applyNumberFormat="1" applyFont="1" applyBorder="1" applyAlignment="1">
      <alignment horizontal="distributed" vertical="center"/>
    </xf>
    <xf numFmtId="178" fontId="6" fillId="0" borderId="77" xfId="0" applyNumberFormat="1" applyFont="1" applyBorder="1" applyAlignment="1">
      <alignment horizontal="distributed" vertical="center"/>
    </xf>
    <xf numFmtId="178" fontId="6" fillId="0" borderId="112" xfId="0" applyNumberFormat="1" applyFont="1" applyBorder="1" applyAlignment="1">
      <alignment horizontal="distributed" vertical="center"/>
    </xf>
    <xf numFmtId="178" fontId="6" fillId="0" borderId="92" xfId="0" applyNumberFormat="1" applyFont="1" applyBorder="1" applyAlignment="1">
      <alignment horizontal="distributed" vertical="center"/>
    </xf>
    <xf numFmtId="178" fontId="6" fillId="0" borderId="5" xfId="0" applyNumberFormat="1" applyFont="1" applyBorder="1" applyAlignment="1">
      <alignment horizontal="center" vertical="center" shrinkToFit="1"/>
    </xf>
    <xf numFmtId="178" fontId="6" fillId="0" borderId="5" xfId="0" applyNumberFormat="1" applyFont="1" applyBorder="1" applyAlignment="1">
      <alignment horizontal="distributed" vertical="center"/>
    </xf>
    <xf numFmtId="178" fontId="6" fillId="0" borderId="63" xfId="0" applyNumberFormat="1" applyFont="1" applyBorder="1" applyAlignment="1">
      <alignment horizontal="distributed" vertical="center"/>
    </xf>
    <xf numFmtId="178" fontId="6" fillId="0" borderId="113" xfId="0" applyNumberFormat="1" applyFont="1" applyBorder="1" applyAlignment="1">
      <alignment horizontal="center" vertical="distributed" textRotation="255" wrapText="1"/>
    </xf>
    <xf numFmtId="178" fontId="6" fillId="0" borderId="7" xfId="0" applyNumberFormat="1" applyFont="1" applyBorder="1" applyAlignment="1">
      <alignment horizontal="center" vertical="distributed" textRotation="255" wrapText="1"/>
    </xf>
    <xf numFmtId="178" fontId="6" fillId="0" borderId="19" xfId="0" applyNumberFormat="1" applyFont="1" applyBorder="1" applyAlignment="1">
      <alignment horizontal="center" vertical="distributed" textRotation="255" wrapText="1"/>
    </xf>
    <xf numFmtId="0" fontId="8" fillId="0" borderId="114" xfId="0" applyFont="1" applyBorder="1" applyAlignment="1">
      <alignment horizontal="distributed" vertical="center"/>
    </xf>
    <xf numFmtId="0" fontId="4" fillId="0" borderId="114" xfId="0" applyFont="1" applyBorder="1" applyAlignment="1">
      <alignment horizontal="distributed" vertical="center"/>
    </xf>
    <xf numFmtId="178" fontId="8" fillId="0" borderId="113" xfId="0" applyNumberFormat="1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8" fillId="0" borderId="107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76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1"/>
  <sheetViews>
    <sheetView tabSelected="1" view="pageBreakPreview" zoomScaleSheetLayoutView="100" workbookViewId="0" topLeftCell="A1">
      <selection activeCell="H2" sqref="H2"/>
    </sheetView>
  </sheetViews>
  <sheetFormatPr defaultColWidth="10.00390625" defaultRowHeight="15.75" customHeight="1"/>
  <cols>
    <col min="1" max="1" width="6.875" style="1" customWidth="1"/>
    <col min="2" max="2" width="3.75390625" style="1" customWidth="1"/>
    <col min="3" max="3" width="3.00390625" style="1" customWidth="1"/>
    <col min="4" max="4" width="21.875" style="1" bestFit="1" customWidth="1"/>
    <col min="5" max="5" width="1.00390625" style="1" customWidth="1"/>
    <col min="6" max="7" width="15.625" style="1" customWidth="1"/>
    <col min="8" max="8" width="14.625" style="1" customWidth="1"/>
    <col min="9" max="9" width="12.625" style="1" customWidth="1"/>
    <col min="10" max="10" width="3.75390625" style="1" customWidth="1"/>
    <col min="11" max="11" width="3.00390625" style="1" customWidth="1"/>
    <col min="12" max="12" width="21.75390625" style="1" customWidth="1"/>
    <col min="13" max="13" width="1.00390625" style="1" customWidth="1"/>
    <col min="14" max="15" width="15.625" style="1" customWidth="1"/>
    <col min="16" max="16" width="15.125" style="1" customWidth="1"/>
    <col min="17" max="17" width="12.50390625" style="1" customWidth="1"/>
    <col min="18" max="19" width="8.00390625" style="1" customWidth="1"/>
    <col min="20" max="20" width="2.00390625" style="1" customWidth="1"/>
    <col min="21" max="21" width="6.00390625" style="1" customWidth="1"/>
    <col min="22" max="22" width="4.00390625" style="1" customWidth="1"/>
    <col min="23" max="16384" width="10.00390625" style="1" customWidth="1"/>
  </cols>
  <sheetData>
    <row r="2" spans="2:17" ht="18" customHeight="1">
      <c r="B2" s="60" t="s">
        <v>124</v>
      </c>
      <c r="C2" s="3"/>
      <c r="D2" s="3"/>
      <c r="E2" s="3"/>
      <c r="F2" s="3"/>
      <c r="G2" s="3"/>
      <c r="H2" s="3"/>
      <c r="I2" s="3"/>
      <c r="J2" s="2"/>
      <c r="K2" s="3"/>
      <c r="L2" s="3"/>
      <c r="M2" s="3"/>
      <c r="N2" s="3"/>
      <c r="O2" s="3"/>
      <c r="P2" s="3"/>
      <c r="Q2" s="3"/>
    </row>
    <row r="3" spans="2:17" ht="18" customHeight="1">
      <c r="B3" s="4" t="s">
        <v>70</v>
      </c>
      <c r="C3" s="5"/>
      <c r="D3" s="5"/>
      <c r="E3" s="5"/>
      <c r="F3" s="5"/>
      <c r="G3" s="5"/>
      <c r="H3" s="5"/>
      <c r="I3" s="6" t="s">
        <v>0</v>
      </c>
      <c r="J3" s="4" t="s">
        <v>71</v>
      </c>
      <c r="K3" s="5"/>
      <c r="L3" s="5"/>
      <c r="M3" s="5"/>
      <c r="N3" s="5"/>
      <c r="O3" s="5"/>
      <c r="P3" s="5"/>
      <c r="Q3" s="6" t="s">
        <v>0</v>
      </c>
    </row>
    <row r="4" spans="2:17" ht="18" customHeight="1">
      <c r="B4" s="242" t="s">
        <v>64</v>
      </c>
      <c r="C4" s="238"/>
      <c r="D4" s="238"/>
      <c r="E4" s="7"/>
      <c r="F4" s="101" t="s">
        <v>125</v>
      </c>
      <c r="G4" s="206" t="s">
        <v>121</v>
      </c>
      <c r="H4" s="127" t="s">
        <v>72</v>
      </c>
      <c r="I4" s="118" t="s">
        <v>73</v>
      </c>
      <c r="J4" s="237" t="s">
        <v>64</v>
      </c>
      <c r="K4" s="238"/>
      <c r="L4" s="238"/>
      <c r="M4" s="7"/>
      <c r="N4" s="101" t="str">
        <f>$F$4</f>
        <v>平成21年度</v>
      </c>
      <c r="O4" s="184" t="str">
        <f>$F$4</f>
        <v>平成21年度</v>
      </c>
      <c r="P4" s="127" t="s">
        <v>72</v>
      </c>
      <c r="Q4" s="118" t="s">
        <v>73</v>
      </c>
    </row>
    <row r="5" spans="2:17" ht="18" customHeight="1">
      <c r="B5" s="243"/>
      <c r="C5" s="240"/>
      <c r="D5" s="240"/>
      <c r="E5" s="8"/>
      <c r="F5" s="102" t="s">
        <v>107</v>
      </c>
      <c r="G5" s="185" t="s">
        <v>106</v>
      </c>
      <c r="H5" s="128" t="s">
        <v>93</v>
      </c>
      <c r="I5" s="134" t="s">
        <v>108</v>
      </c>
      <c r="J5" s="239"/>
      <c r="K5" s="240"/>
      <c r="L5" s="240"/>
      <c r="M5" s="8"/>
      <c r="N5" s="102" t="s">
        <v>74</v>
      </c>
      <c r="O5" s="161" t="s">
        <v>75</v>
      </c>
      <c r="P5" s="128" t="s">
        <v>93</v>
      </c>
      <c r="Q5" s="134" t="s">
        <v>108</v>
      </c>
    </row>
    <row r="6" spans="2:17" ht="17.25" customHeight="1">
      <c r="B6" s="223" t="s">
        <v>91</v>
      </c>
      <c r="C6" s="214" t="s">
        <v>87</v>
      </c>
      <c r="D6" s="57" t="s">
        <v>61</v>
      </c>
      <c r="E6" s="24"/>
      <c r="F6" s="176">
        <v>1054830000</v>
      </c>
      <c r="G6" s="186">
        <v>1025490158</v>
      </c>
      <c r="H6" s="21">
        <v>29339842</v>
      </c>
      <c r="I6" s="135">
        <v>2.9</v>
      </c>
      <c r="J6" s="207" t="s">
        <v>91</v>
      </c>
      <c r="K6" s="214" t="s">
        <v>87</v>
      </c>
      <c r="L6" s="57" t="s">
        <v>61</v>
      </c>
      <c r="M6" s="24"/>
      <c r="N6" s="103">
        <f>F6</f>
        <v>1054830000</v>
      </c>
      <c r="O6" s="124">
        <v>1054830000</v>
      </c>
      <c r="P6" s="21">
        <f aca="true" t="shared" si="0" ref="P6:P11">N6-O6</f>
        <v>0</v>
      </c>
      <c r="Q6" s="135">
        <f aca="true" t="shared" si="1" ref="Q6:Q11">ROUND(P6/O6*100,1)</f>
        <v>0</v>
      </c>
    </row>
    <row r="7" spans="2:17" ht="17.25" customHeight="1">
      <c r="B7" s="224"/>
      <c r="C7" s="215"/>
      <c r="D7" s="11" t="s">
        <v>62</v>
      </c>
      <c r="E7" s="16"/>
      <c r="F7" s="111">
        <v>643406000</v>
      </c>
      <c r="G7" s="187">
        <v>794348756</v>
      </c>
      <c r="H7" s="100">
        <v>-150942756</v>
      </c>
      <c r="I7" s="136">
        <v>-19</v>
      </c>
      <c r="J7" s="208"/>
      <c r="K7" s="215"/>
      <c r="L7" s="11" t="s">
        <v>62</v>
      </c>
      <c r="M7" s="16"/>
      <c r="N7" s="62">
        <f aca="true" t="shared" si="2" ref="N7:N26">F7</f>
        <v>643406000</v>
      </c>
      <c r="O7" s="119">
        <v>643406000</v>
      </c>
      <c r="P7" s="100">
        <f t="shared" si="0"/>
        <v>0</v>
      </c>
      <c r="Q7" s="136">
        <f t="shared" si="1"/>
        <v>0</v>
      </c>
    </row>
    <row r="8" spans="2:17" ht="17.25" customHeight="1">
      <c r="B8" s="224"/>
      <c r="C8" s="215"/>
      <c r="D8" s="11" t="s">
        <v>63</v>
      </c>
      <c r="E8" s="16"/>
      <c r="F8" s="111">
        <v>13000</v>
      </c>
      <c r="G8" s="187">
        <v>32050</v>
      </c>
      <c r="H8" s="100">
        <v>-19050</v>
      </c>
      <c r="I8" s="137">
        <v>-59.4</v>
      </c>
      <c r="J8" s="208"/>
      <c r="K8" s="215"/>
      <c r="L8" s="11" t="s">
        <v>63</v>
      </c>
      <c r="M8" s="16"/>
      <c r="N8" s="62">
        <f t="shared" si="2"/>
        <v>13000</v>
      </c>
      <c r="O8" s="119">
        <v>13000</v>
      </c>
      <c r="P8" s="100">
        <f t="shared" si="0"/>
        <v>0</v>
      </c>
      <c r="Q8" s="137">
        <f t="shared" si="1"/>
        <v>0</v>
      </c>
    </row>
    <row r="9" spans="2:17" ht="17.25" customHeight="1">
      <c r="B9" s="224"/>
      <c r="C9" s="215"/>
      <c r="D9" s="26" t="s">
        <v>85</v>
      </c>
      <c r="E9" s="27"/>
      <c r="F9" s="177">
        <v>1523881</v>
      </c>
      <c r="G9" s="188">
        <v>1523881</v>
      </c>
      <c r="H9" s="100">
        <v>0</v>
      </c>
      <c r="I9" s="138">
        <v>0</v>
      </c>
      <c r="J9" s="208"/>
      <c r="K9" s="215"/>
      <c r="L9" s="26" t="s">
        <v>85</v>
      </c>
      <c r="M9" s="27"/>
      <c r="N9" s="104">
        <f t="shared" si="2"/>
        <v>1523881</v>
      </c>
      <c r="O9" s="120">
        <v>1523881</v>
      </c>
      <c r="P9" s="100">
        <f t="shared" si="0"/>
        <v>0</v>
      </c>
      <c r="Q9" s="137">
        <f t="shared" si="1"/>
        <v>0</v>
      </c>
    </row>
    <row r="10" spans="2:17" ht="17.25" customHeight="1">
      <c r="B10" s="224"/>
      <c r="C10" s="215"/>
      <c r="D10" s="26" t="s">
        <v>86</v>
      </c>
      <c r="E10" s="27"/>
      <c r="F10" s="177">
        <v>15388417</v>
      </c>
      <c r="G10" s="188">
        <v>15388417</v>
      </c>
      <c r="H10" s="100">
        <v>0</v>
      </c>
      <c r="I10" s="138">
        <v>0</v>
      </c>
      <c r="J10" s="208"/>
      <c r="K10" s="215"/>
      <c r="L10" s="26" t="s">
        <v>86</v>
      </c>
      <c r="M10" s="27"/>
      <c r="N10" s="104">
        <f t="shared" si="2"/>
        <v>15388417</v>
      </c>
      <c r="O10" s="120">
        <v>15388417</v>
      </c>
      <c r="P10" s="100">
        <f t="shared" si="0"/>
        <v>0</v>
      </c>
      <c r="Q10" s="137">
        <f t="shared" si="1"/>
        <v>0</v>
      </c>
    </row>
    <row r="11" spans="2:17" ht="17.25" customHeight="1">
      <c r="B11" s="224"/>
      <c r="C11" s="216"/>
      <c r="D11" s="25" t="s">
        <v>83</v>
      </c>
      <c r="E11" s="27"/>
      <c r="F11" s="178">
        <v>1715161298</v>
      </c>
      <c r="G11" s="189">
        <v>1836783262</v>
      </c>
      <c r="H11" s="116">
        <v>-121621964</v>
      </c>
      <c r="I11" s="139">
        <v>-6.6</v>
      </c>
      <c r="J11" s="208"/>
      <c r="K11" s="216"/>
      <c r="L11" s="25" t="s">
        <v>83</v>
      </c>
      <c r="M11" s="27"/>
      <c r="N11" s="105">
        <f t="shared" si="2"/>
        <v>1715161298</v>
      </c>
      <c r="O11" s="121">
        <v>1715161298</v>
      </c>
      <c r="P11" s="116">
        <f t="shared" si="0"/>
        <v>0</v>
      </c>
      <c r="Q11" s="139">
        <f t="shared" si="1"/>
        <v>0</v>
      </c>
    </row>
    <row r="12" spans="2:17" ht="17.25" customHeight="1">
      <c r="B12" s="225"/>
      <c r="C12" s="217" t="s">
        <v>88</v>
      </c>
      <c r="D12" s="218"/>
      <c r="E12" s="61"/>
      <c r="F12" s="179">
        <v>0.55</v>
      </c>
      <c r="G12" s="190">
        <v>0.55</v>
      </c>
      <c r="H12" s="117" t="s">
        <v>129</v>
      </c>
      <c r="I12" s="140" t="s">
        <v>129</v>
      </c>
      <c r="J12" s="209"/>
      <c r="K12" s="217" t="s">
        <v>88</v>
      </c>
      <c r="L12" s="218"/>
      <c r="M12" s="61"/>
      <c r="N12" s="106">
        <f t="shared" si="2"/>
        <v>0.55</v>
      </c>
      <c r="O12" s="122">
        <f>N12</f>
        <v>0.55</v>
      </c>
      <c r="P12" s="117" t="s">
        <v>8</v>
      </c>
      <c r="Q12" s="140" t="s">
        <v>8</v>
      </c>
    </row>
    <row r="13" spans="2:17" ht="17.25" customHeight="1">
      <c r="B13" s="225"/>
      <c r="C13" s="217" t="s">
        <v>89</v>
      </c>
      <c r="D13" s="218"/>
      <c r="E13" s="17"/>
      <c r="F13" s="111">
        <v>943338714</v>
      </c>
      <c r="G13" s="187">
        <v>1010230794</v>
      </c>
      <c r="H13" s="100">
        <v>-66892080</v>
      </c>
      <c r="I13" s="141">
        <v>-6.6</v>
      </c>
      <c r="J13" s="209"/>
      <c r="K13" s="217" t="s">
        <v>89</v>
      </c>
      <c r="L13" s="218"/>
      <c r="M13" s="17"/>
      <c r="N13" s="62">
        <f t="shared" si="2"/>
        <v>943338714</v>
      </c>
      <c r="O13" s="160">
        <v>943338714</v>
      </c>
      <c r="P13" s="100">
        <f aca="true" t="shared" si="3" ref="P13:P38">N13-O13</f>
        <v>0</v>
      </c>
      <c r="Q13" s="141">
        <f aca="true" t="shared" si="4" ref="Q13:Q32">ROUND(P13/O13*100,1)</f>
        <v>0</v>
      </c>
    </row>
    <row r="14" spans="2:17" ht="17.25" customHeight="1">
      <c r="B14" s="225"/>
      <c r="C14" s="217" t="s">
        <v>90</v>
      </c>
      <c r="D14" s="218"/>
      <c r="E14" s="17"/>
      <c r="F14" s="180">
        <v>4052232</v>
      </c>
      <c r="G14" s="191">
        <v>6384201</v>
      </c>
      <c r="H14" s="100">
        <v>-2331969</v>
      </c>
      <c r="I14" s="140" t="s">
        <v>129</v>
      </c>
      <c r="J14" s="209"/>
      <c r="K14" s="217" t="s">
        <v>90</v>
      </c>
      <c r="L14" s="218"/>
      <c r="M14" s="17"/>
      <c r="N14" s="107">
        <f t="shared" si="2"/>
        <v>4052232</v>
      </c>
      <c r="O14" s="123">
        <v>4052232</v>
      </c>
      <c r="P14" s="100">
        <f t="shared" si="3"/>
        <v>0</v>
      </c>
      <c r="Q14" s="141">
        <f t="shared" si="4"/>
        <v>0</v>
      </c>
    </row>
    <row r="15" spans="2:17" ht="17.25" customHeight="1">
      <c r="B15" s="225"/>
      <c r="C15" s="219" t="s">
        <v>102</v>
      </c>
      <c r="D15" s="220"/>
      <c r="E15" s="17"/>
      <c r="F15" s="180">
        <v>947390946</v>
      </c>
      <c r="G15" s="191">
        <v>1016614995</v>
      </c>
      <c r="H15" s="100">
        <v>-69224049</v>
      </c>
      <c r="I15" s="141">
        <v>-6.8</v>
      </c>
      <c r="J15" s="209"/>
      <c r="K15" s="219" t="s">
        <v>103</v>
      </c>
      <c r="L15" s="220"/>
      <c r="M15" s="17"/>
      <c r="N15" s="107">
        <f t="shared" si="2"/>
        <v>947390946</v>
      </c>
      <c r="O15" s="123">
        <v>947390946</v>
      </c>
      <c r="P15" s="100">
        <f t="shared" si="3"/>
        <v>0</v>
      </c>
      <c r="Q15" s="141">
        <f t="shared" si="4"/>
        <v>0</v>
      </c>
    </row>
    <row r="16" spans="2:17" ht="17.25" customHeight="1">
      <c r="B16" s="225"/>
      <c r="C16" s="221" t="s">
        <v>92</v>
      </c>
      <c r="D16" s="15" t="s">
        <v>113</v>
      </c>
      <c r="E16" s="17"/>
      <c r="F16" s="111">
        <v>900021399</v>
      </c>
      <c r="G16" s="187">
        <v>965784245</v>
      </c>
      <c r="H16" s="100">
        <v>-65762846</v>
      </c>
      <c r="I16" s="141">
        <v>-6.8</v>
      </c>
      <c r="J16" s="209"/>
      <c r="K16" s="221" t="s">
        <v>92</v>
      </c>
      <c r="L16" s="15" t="s">
        <v>113</v>
      </c>
      <c r="M16" s="17"/>
      <c r="N16" s="62">
        <f t="shared" si="2"/>
        <v>900021399</v>
      </c>
      <c r="O16" s="160">
        <v>900021399</v>
      </c>
      <c r="P16" s="100">
        <f t="shared" si="3"/>
        <v>0</v>
      </c>
      <c r="Q16" s="141">
        <f t="shared" si="4"/>
        <v>0</v>
      </c>
    </row>
    <row r="17" spans="2:17" ht="17.25" customHeight="1">
      <c r="B17" s="226"/>
      <c r="C17" s="222"/>
      <c r="D17" s="58" t="s">
        <v>114</v>
      </c>
      <c r="E17" s="8"/>
      <c r="F17" s="181">
        <v>47369547</v>
      </c>
      <c r="G17" s="185">
        <v>50830750</v>
      </c>
      <c r="H17" s="129">
        <v>-3461203</v>
      </c>
      <c r="I17" s="142">
        <v>-6.8</v>
      </c>
      <c r="J17" s="210"/>
      <c r="K17" s="222"/>
      <c r="L17" s="58" t="s">
        <v>114</v>
      </c>
      <c r="M17" s="8"/>
      <c r="N17" s="102">
        <f t="shared" si="2"/>
        <v>47369547</v>
      </c>
      <c r="O17" s="161">
        <v>47369547</v>
      </c>
      <c r="P17" s="129">
        <f t="shared" si="3"/>
        <v>0</v>
      </c>
      <c r="Q17" s="142">
        <f t="shared" si="4"/>
        <v>0</v>
      </c>
    </row>
    <row r="18" spans="2:17" ht="17.25" customHeight="1">
      <c r="B18" s="244" t="s">
        <v>96</v>
      </c>
      <c r="C18" s="212"/>
      <c r="D18" s="212"/>
      <c r="E18" s="9"/>
      <c r="F18" s="162">
        <v>1043588914</v>
      </c>
      <c r="G18" s="192">
        <v>1023723327</v>
      </c>
      <c r="H18" s="21">
        <v>19865587</v>
      </c>
      <c r="I18" s="135">
        <v>1.9</v>
      </c>
      <c r="J18" s="211" t="s">
        <v>101</v>
      </c>
      <c r="K18" s="212"/>
      <c r="L18" s="212"/>
      <c r="M18" s="9"/>
      <c r="N18" s="148">
        <f>F18</f>
        <v>1043588914</v>
      </c>
      <c r="O18" s="150">
        <v>1043588914</v>
      </c>
      <c r="P18" s="21">
        <f>N18-O18</f>
        <v>0</v>
      </c>
      <c r="Q18" s="135">
        <f t="shared" si="4"/>
        <v>0</v>
      </c>
    </row>
    <row r="19" spans="2:17" ht="17.25" customHeight="1">
      <c r="B19" s="10"/>
      <c r="C19" s="213" t="s">
        <v>76</v>
      </c>
      <c r="D19" s="11" t="s">
        <v>65</v>
      </c>
      <c r="E19" s="12"/>
      <c r="F19" s="109">
        <v>804727969</v>
      </c>
      <c r="G19" s="193">
        <v>773832430</v>
      </c>
      <c r="H19" s="100">
        <v>30895539</v>
      </c>
      <c r="I19" s="141">
        <v>4</v>
      </c>
      <c r="J19" s="155"/>
      <c r="K19" s="213" t="s">
        <v>76</v>
      </c>
      <c r="L19" s="11" t="s">
        <v>65</v>
      </c>
      <c r="M19" s="12"/>
      <c r="N19" s="114">
        <f t="shared" si="2"/>
        <v>804727969</v>
      </c>
      <c r="O19" s="125">
        <v>804727969</v>
      </c>
      <c r="P19" s="100">
        <f t="shared" si="3"/>
        <v>0</v>
      </c>
      <c r="Q19" s="141">
        <f t="shared" si="4"/>
        <v>0</v>
      </c>
    </row>
    <row r="20" spans="2:17" ht="17.25" customHeight="1">
      <c r="B20" s="13"/>
      <c r="C20" s="203"/>
      <c r="D20" s="11" t="s">
        <v>66</v>
      </c>
      <c r="E20" s="12"/>
      <c r="F20" s="109">
        <v>2389112</v>
      </c>
      <c r="G20" s="193">
        <v>2391767</v>
      </c>
      <c r="H20" s="100">
        <v>-2655</v>
      </c>
      <c r="I20" s="141">
        <v>-0.1</v>
      </c>
      <c r="J20" s="156"/>
      <c r="K20" s="203"/>
      <c r="L20" s="11" t="s">
        <v>66</v>
      </c>
      <c r="M20" s="12"/>
      <c r="N20" s="114">
        <f t="shared" si="2"/>
        <v>2389112</v>
      </c>
      <c r="O20" s="125">
        <v>2389112</v>
      </c>
      <c r="P20" s="100">
        <f t="shared" si="3"/>
        <v>0</v>
      </c>
      <c r="Q20" s="141">
        <f t="shared" si="4"/>
        <v>0</v>
      </c>
    </row>
    <row r="21" spans="2:17" ht="17.25" customHeight="1">
      <c r="B21" s="13"/>
      <c r="C21" s="203"/>
      <c r="D21" s="11" t="s">
        <v>67</v>
      </c>
      <c r="E21" s="12"/>
      <c r="F21" s="109">
        <v>61522493</v>
      </c>
      <c r="G21" s="193">
        <v>61707656</v>
      </c>
      <c r="H21" s="100">
        <v>-185163</v>
      </c>
      <c r="I21" s="141">
        <v>-0.3</v>
      </c>
      <c r="J21" s="156"/>
      <c r="K21" s="203"/>
      <c r="L21" s="11" t="s">
        <v>67</v>
      </c>
      <c r="M21" s="12"/>
      <c r="N21" s="114">
        <f t="shared" si="2"/>
        <v>61522493</v>
      </c>
      <c r="O21" s="125">
        <v>61522493</v>
      </c>
      <c r="P21" s="100">
        <f>N21-O21</f>
        <v>0</v>
      </c>
      <c r="Q21" s="141">
        <f t="shared" si="4"/>
        <v>0</v>
      </c>
    </row>
    <row r="22" spans="2:17" ht="17.25" customHeight="1">
      <c r="B22" s="14" t="s">
        <v>77</v>
      </c>
      <c r="C22" s="203"/>
      <c r="D22" s="11" t="s">
        <v>68</v>
      </c>
      <c r="E22" s="12"/>
      <c r="F22" s="109">
        <v>0</v>
      </c>
      <c r="G22" s="193">
        <v>4</v>
      </c>
      <c r="H22" s="100">
        <v>-4</v>
      </c>
      <c r="I22" s="143" t="s">
        <v>130</v>
      </c>
      <c r="J22" s="157" t="s">
        <v>77</v>
      </c>
      <c r="K22" s="203"/>
      <c r="L22" s="11" t="s">
        <v>68</v>
      </c>
      <c r="M22" s="12"/>
      <c r="N22" s="114">
        <f t="shared" si="2"/>
        <v>0</v>
      </c>
      <c r="O22" s="125">
        <v>0</v>
      </c>
      <c r="P22" s="100">
        <f t="shared" si="3"/>
        <v>0</v>
      </c>
      <c r="Q22" s="141">
        <v>0</v>
      </c>
    </row>
    <row r="23" spans="2:17" ht="17.25" customHeight="1">
      <c r="B23" s="13"/>
      <c r="C23" s="204"/>
      <c r="D23" s="15" t="s">
        <v>69</v>
      </c>
      <c r="E23" s="12"/>
      <c r="F23" s="109">
        <v>868639574</v>
      </c>
      <c r="G23" s="193">
        <v>837931857</v>
      </c>
      <c r="H23" s="100">
        <v>30707717</v>
      </c>
      <c r="I23" s="141">
        <v>3.7</v>
      </c>
      <c r="J23" s="156"/>
      <c r="K23" s="204"/>
      <c r="L23" s="15" t="s">
        <v>69</v>
      </c>
      <c r="M23" s="12"/>
      <c r="N23" s="114">
        <f t="shared" si="2"/>
        <v>868639574</v>
      </c>
      <c r="O23" s="125">
        <v>868639574</v>
      </c>
      <c r="P23" s="100">
        <f t="shared" si="3"/>
        <v>0</v>
      </c>
      <c r="Q23" s="141">
        <f t="shared" si="4"/>
        <v>0</v>
      </c>
    </row>
    <row r="24" spans="2:17" ht="17.25" customHeight="1">
      <c r="B24" s="13"/>
      <c r="C24" s="205" t="s">
        <v>57</v>
      </c>
      <c r="D24" s="205"/>
      <c r="E24" s="12"/>
      <c r="F24" s="109">
        <v>12284058</v>
      </c>
      <c r="G24" s="193">
        <v>20578640</v>
      </c>
      <c r="H24" s="100">
        <v>-8294582</v>
      </c>
      <c r="I24" s="141">
        <v>-40.3</v>
      </c>
      <c r="J24" s="156"/>
      <c r="K24" s="205" t="s">
        <v>57</v>
      </c>
      <c r="L24" s="205"/>
      <c r="M24" s="12"/>
      <c r="N24" s="114">
        <f t="shared" si="2"/>
        <v>12284058</v>
      </c>
      <c r="O24" s="125">
        <v>12284058</v>
      </c>
      <c r="P24" s="100">
        <f t="shared" si="3"/>
        <v>0</v>
      </c>
      <c r="Q24" s="141">
        <f t="shared" si="4"/>
        <v>0</v>
      </c>
    </row>
    <row r="25" spans="2:17" ht="17.25" customHeight="1">
      <c r="B25" s="13"/>
      <c r="C25" s="205" t="s">
        <v>111</v>
      </c>
      <c r="D25" s="205"/>
      <c r="E25" s="12"/>
      <c r="F25" s="109">
        <v>4210997</v>
      </c>
      <c r="G25" s="193">
        <v>10893141</v>
      </c>
      <c r="H25" s="100">
        <v>-6682144</v>
      </c>
      <c r="I25" s="141">
        <v>-61.3</v>
      </c>
      <c r="J25" s="156"/>
      <c r="K25" s="205" t="str">
        <f>C25</f>
        <v>配当割交付金</v>
      </c>
      <c r="L25" s="205"/>
      <c r="M25" s="12"/>
      <c r="N25" s="114">
        <f t="shared" si="2"/>
        <v>4210997</v>
      </c>
      <c r="O25" s="125">
        <v>4210997</v>
      </c>
      <c r="P25" s="100">
        <f t="shared" si="3"/>
        <v>0</v>
      </c>
      <c r="Q25" s="141">
        <f t="shared" si="4"/>
        <v>0</v>
      </c>
    </row>
    <row r="26" spans="2:17" ht="17.25" customHeight="1">
      <c r="B26" s="13"/>
      <c r="C26" s="205" t="s">
        <v>112</v>
      </c>
      <c r="D26" s="205"/>
      <c r="E26" s="12"/>
      <c r="F26" s="109">
        <v>1651949</v>
      </c>
      <c r="G26" s="193">
        <v>6525514</v>
      </c>
      <c r="H26" s="100">
        <v>-4873565</v>
      </c>
      <c r="I26" s="141">
        <v>-74.7</v>
      </c>
      <c r="J26" s="156"/>
      <c r="K26" s="205" t="str">
        <f>C26</f>
        <v>株式等譲渡所得割交付金</v>
      </c>
      <c r="L26" s="205"/>
      <c r="M26" s="12"/>
      <c r="N26" s="114">
        <f t="shared" si="2"/>
        <v>1651949</v>
      </c>
      <c r="O26" s="125">
        <v>1651949</v>
      </c>
      <c r="P26" s="100">
        <f t="shared" si="3"/>
        <v>0</v>
      </c>
      <c r="Q26" s="141">
        <f t="shared" si="4"/>
        <v>0</v>
      </c>
    </row>
    <row r="27" spans="2:17" ht="17.25" customHeight="1">
      <c r="B27" s="13"/>
      <c r="C27" s="205" t="s">
        <v>3</v>
      </c>
      <c r="D27" s="205"/>
      <c r="E27" s="12"/>
      <c r="F27" s="109">
        <v>120711684</v>
      </c>
      <c r="G27" s="193">
        <v>107089584</v>
      </c>
      <c r="H27" s="100">
        <v>13622100</v>
      </c>
      <c r="I27" s="141">
        <v>12.7</v>
      </c>
      <c r="J27" s="156"/>
      <c r="K27" s="205" t="s">
        <v>3</v>
      </c>
      <c r="L27" s="205"/>
      <c r="M27" s="12"/>
      <c r="N27" s="114">
        <f aca="true" t="shared" si="5" ref="N27:N36">F27</f>
        <v>120711684</v>
      </c>
      <c r="O27" s="125">
        <v>120711684</v>
      </c>
      <c r="P27" s="100">
        <f t="shared" si="3"/>
        <v>0</v>
      </c>
      <c r="Q27" s="141">
        <f t="shared" si="4"/>
        <v>0</v>
      </c>
    </row>
    <row r="28" spans="2:17" ht="17.25" customHeight="1">
      <c r="B28" s="13"/>
      <c r="C28" s="205" t="s">
        <v>94</v>
      </c>
      <c r="D28" s="205"/>
      <c r="E28" s="12"/>
      <c r="F28" s="109">
        <v>41704</v>
      </c>
      <c r="G28" s="193">
        <v>49793</v>
      </c>
      <c r="H28" s="100">
        <v>-8089</v>
      </c>
      <c r="I28" s="138">
        <v>-16.2</v>
      </c>
      <c r="J28" s="156"/>
      <c r="K28" s="205" t="s">
        <v>94</v>
      </c>
      <c r="L28" s="205"/>
      <c r="M28" s="12"/>
      <c r="N28" s="114">
        <f t="shared" si="5"/>
        <v>41704</v>
      </c>
      <c r="O28" s="125">
        <v>41704</v>
      </c>
      <c r="P28" s="100">
        <f t="shared" si="3"/>
        <v>0</v>
      </c>
      <c r="Q28" s="141">
        <f t="shared" si="4"/>
        <v>0</v>
      </c>
    </row>
    <row r="29" spans="2:17" ht="17.25" customHeight="1">
      <c r="B29" s="13"/>
      <c r="C29" s="205" t="s">
        <v>4</v>
      </c>
      <c r="D29" s="205"/>
      <c r="E29" s="12"/>
      <c r="F29" s="109">
        <v>10532619</v>
      </c>
      <c r="G29" s="193">
        <v>15554853</v>
      </c>
      <c r="H29" s="100">
        <v>-5022234</v>
      </c>
      <c r="I29" s="143">
        <v>-32.3</v>
      </c>
      <c r="J29" s="156"/>
      <c r="K29" s="205" t="s">
        <v>4</v>
      </c>
      <c r="L29" s="205"/>
      <c r="M29" s="12"/>
      <c r="N29" s="114">
        <f t="shared" si="5"/>
        <v>10532619</v>
      </c>
      <c r="O29" s="125">
        <v>10532619</v>
      </c>
      <c r="P29" s="100">
        <f t="shared" si="3"/>
        <v>0</v>
      </c>
      <c r="Q29" s="141">
        <f t="shared" si="4"/>
        <v>0</v>
      </c>
    </row>
    <row r="30" spans="2:17" ht="17.25" customHeight="1">
      <c r="B30" s="13"/>
      <c r="C30" s="205" t="s">
        <v>115</v>
      </c>
      <c r="D30" s="205"/>
      <c r="E30" s="12"/>
      <c r="F30" s="109">
        <v>8047648</v>
      </c>
      <c r="G30" s="193">
        <v>8047648</v>
      </c>
      <c r="H30" s="100">
        <v>0</v>
      </c>
      <c r="I30" s="138">
        <v>0</v>
      </c>
      <c r="J30" s="156"/>
      <c r="K30" s="205" t="s">
        <v>116</v>
      </c>
      <c r="L30" s="205"/>
      <c r="M30" s="12"/>
      <c r="N30" s="114">
        <f>F30</f>
        <v>8047648</v>
      </c>
      <c r="O30" s="125">
        <v>8047648</v>
      </c>
      <c r="P30" s="100">
        <f>N30-O30</f>
        <v>0</v>
      </c>
      <c r="Q30" s="141">
        <f>ROUND(P30/O30*100,1)</f>
        <v>0</v>
      </c>
    </row>
    <row r="31" spans="2:17" ht="17.25" customHeight="1">
      <c r="B31" s="13"/>
      <c r="C31" s="251" t="s">
        <v>126</v>
      </c>
      <c r="D31" s="241"/>
      <c r="E31" s="12"/>
      <c r="F31" s="109">
        <v>2802136</v>
      </c>
      <c r="G31" s="193">
        <v>0</v>
      </c>
      <c r="H31" s="100">
        <v>2802136</v>
      </c>
      <c r="I31" s="138" t="s">
        <v>131</v>
      </c>
      <c r="J31" s="156"/>
      <c r="K31" s="251" t="s">
        <v>126</v>
      </c>
      <c r="L31" s="241"/>
      <c r="M31" s="12"/>
      <c r="N31" s="114">
        <f t="shared" si="5"/>
        <v>2802136</v>
      </c>
      <c r="O31" s="125">
        <v>2802136</v>
      </c>
      <c r="P31" s="100">
        <f t="shared" si="3"/>
        <v>0</v>
      </c>
      <c r="Q31" s="141">
        <f t="shared" si="4"/>
        <v>0</v>
      </c>
    </row>
    <row r="32" spans="2:17" ht="17.25" customHeight="1">
      <c r="B32" s="13"/>
      <c r="C32" s="205" t="s">
        <v>51</v>
      </c>
      <c r="D32" s="205"/>
      <c r="E32" s="16"/>
      <c r="F32" s="109">
        <v>1028922369</v>
      </c>
      <c r="G32" s="193">
        <v>1006671030</v>
      </c>
      <c r="H32" s="100">
        <v>22251339</v>
      </c>
      <c r="I32" s="143">
        <v>2.2</v>
      </c>
      <c r="J32" s="156"/>
      <c r="K32" s="205" t="s">
        <v>51</v>
      </c>
      <c r="L32" s="205"/>
      <c r="M32" s="16"/>
      <c r="N32" s="114">
        <f t="shared" si="5"/>
        <v>1028922369</v>
      </c>
      <c r="O32" s="125">
        <v>1028922369</v>
      </c>
      <c r="P32" s="100">
        <f t="shared" si="3"/>
        <v>0</v>
      </c>
      <c r="Q32" s="141">
        <f t="shared" si="4"/>
        <v>0</v>
      </c>
    </row>
    <row r="33" spans="2:17" ht="17.25" customHeight="1">
      <c r="B33" s="13"/>
      <c r="C33" s="241" t="s">
        <v>127</v>
      </c>
      <c r="D33" s="241"/>
      <c r="E33" s="16"/>
      <c r="F33" s="109">
        <v>2642652</v>
      </c>
      <c r="G33" s="193">
        <v>2721698</v>
      </c>
      <c r="H33" s="100">
        <v>-79046</v>
      </c>
      <c r="I33" s="143">
        <v>-2.9</v>
      </c>
      <c r="J33" s="156"/>
      <c r="K33" s="241" t="s">
        <v>127</v>
      </c>
      <c r="L33" s="241"/>
      <c r="M33" s="16"/>
      <c r="N33" s="114">
        <f t="shared" si="5"/>
        <v>2642652</v>
      </c>
      <c r="O33" s="125">
        <v>2642652</v>
      </c>
      <c r="P33" s="100">
        <f>N33-O33</f>
        <v>0</v>
      </c>
      <c r="Q33" s="141">
        <f aca="true" t="shared" si="6" ref="Q33:Q42">ROUND(P33/O33*100,1)</f>
        <v>0</v>
      </c>
    </row>
    <row r="34" spans="2:17" ht="17.25" customHeight="1">
      <c r="B34" s="14" t="s">
        <v>78</v>
      </c>
      <c r="C34" s="241" t="s">
        <v>128</v>
      </c>
      <c r="D34" s="241"/>
      <c r="E34" s="16"/>
      <c r="F34" s="109">
        <v>4156871</v>
      </c>
      <c r="G34" s="193">
        <v>4513060</v>
      </c>
      <c r="H34" s="100">
        <v>-356189</v>
      </c>
      <c r="I34" s="143">
        <v>-7.9</v>
      </c>
      <c r="J34" s="157" t="s">
        <v>78</v>
      </c>
      <c r="K34" s="241" t="s">
        <v>128</v>
      </c>
      <c r="L34" s="241"/>
      <c r="M34" s="16"/>
      <c r="N34" s="114">
        <f t="shared" si="5"/>
        <v>4156871</v>
      </c>
      <c r="O34" s="125">
        <v>4156871</v>
      </c>
      <c r="P34" s="100">
        <f t="shared" si="3"/>
        <v>0</v>
      </c>
      <c r="Q34" s="141">
        <f t="shared" si="6"/>
        <v>0</v>
      </c>
    </row>
    <row r="35" spans="2:17" ht="17.25" customHeight="1">
      <c r="B35" s="13"/>
      <c r="C35" s="205" t="s">
        <v>56</v>
      </c>
      <c r="D35" s="205"/>
      <c r="E35" s="16"/>
      <c r="F35" s="109">
        <v>11614779</v>
      </c>
      <c r="G35" s="193">
        <v>12669730</v>
      </c>
      <c r="H35" s="100">
        <v>-1054951</v>
      </c>
      <c r="I35" s="143">
        <v>-8.3</v>
      </c>
      <c r="J35" s="156"/>
      <c r="K35" s="205" t="s">
        <v>56</v>
      </c>
      <c r="L35" s="205"/>
      <c r="M35" s="16"/>
      <c r="N35" s="114">
        <f t="shared" si="5"/>
        <v>11614779</v>
      </c>
      <c r="O35" s="125">
        <v>11614779</v>
      </c>
      <c r="P35" s="100">
        <f t="shared" si="3"/>
        <v>0</v>
      </c>
      <c r="Q35" s="141">
        <f t="shared" si="6"/>
        <v>0</v>
      </c>
    </row>
    <row r="36" spans="2:17" ht="17.25" customHeight="1">
      <c r="B36" s="13"/>
      <c r="C36" s="205" t="s">
        <v>95</v>
      </c>
      <c r="D36" s="205"/>
      <c r="E36" s="16"/>
      <c r="F36" s="109">
        <v>797034</v>
      </c>
      <c r="G36" s="193">
        <v>880761</v>
      </c>
      <c r="H36" s="100">
        <v>-83727</v>
      </c>
      <c r="I36" s="138">
        <v>-9.5</v>
      </c>
      <c r="J36" s="156"/>
      <c r="K36" s="205" t="s">
        <v>95</v>
      </c>
      <c r="L36" s="205"/>
      <c r="M36" s="16"/>
      <c r="N36" s="114">
        <f t="shared" si="5"/>
        <v>797034</v>
      </c>
      <c r="O36" s="125">
        <v>797034</v>
      </c>
      <c r="P36" s="100">
        <f t="shared" si="3"/>
        <v>0</v>
      </c>
      <c r="Q36" s="141">
        <f t="shared" si="6"/>
        <v>0</v>
      </c>
    </row>
    <row r="37" spans="2:17" ht="17.25" customHeight="1">
      <c r="B37" s="13"/>
      <c r="C37" s="205" t="s">
        <v>5</v>
      </c>
      <c r="D37" s="205"/>
      <c r="E37" s="16"/>
      <c r="F37" s="109">
        <v>1448021</v>
      </c>
      <c r="G37" s="193">
        <v>1415087</v>
      </c>
      <c r="H37" s="100">
        <v>32934</v>
      </c>
      <c r="I37" s="143">
        <v>2.3</v>
      </c>
      <c r="J37" s="156"/>
      <c r="K37" s="205" t="s">
        <v>117</v>
      </c>
      <c r="L37" s="205"/>
      <c r="M37" s="16"/>
      <c r="N37" s="114">
        <f>F37</f>
        <v>1448021</v>
      </c>
      <c r="O37" s="114">
        <v>1448021</v>
      </c>
      <c r="P37" s="125">
        <f t="shared" si="3"/>
        <v>0</v>
      </c>
      <c r="Q37" s="141">
        <f t="shared" si="6"/>
        <v>0</v>
      </c>
    </row>
    <row r="38" spans="2:17" ht="17.25" customHeight="1">
      <c r="B38" s="13"/>
      <c r="C38" s="252" t="s">
        <v>58</v>
      </c>
      <c r="D38" s="253"/>
      <c r="E38" s="17"/>
      <c r="F38" s="109">
        <v>1049581726</v>
      </c>
      <c r="G38" s="193">
        <v>1028871366</v>
      </c>
      <c r="H38" s="100">
        <v>20710360</v>
      </c>
      <c r="I38" s="143">
        <v>2</v>
      </c>
      <c r="J38" s="156"/>
      <c r="K38" s="252" t="s">
        <v>58</v>
      </c>
      <c r="L38" s="253"/>
      <c r="M38" s="17"/>
      <c r="N38" s="114">
        <f>SUM(N32:N37)</f>
        <v>1049581726</v>
      </c>
      <c r="O38" s="125">
        <v>1049581726</v>
      </c>
      <c r="P38" s="100">
        <f t="shared" si="3"/>
        <v>0</v>
      </c>
      <c r="Q38" s="141">
        <f t="shared" si="6"/>
        <v>0</v>
      </c>
    </row>
    <row r="39" spans="2:17" ht="17.25" customHeight="1">
      <c r="B39" s="170"/>
      <c r="C39" s="247" t="s">
        <v>123</v>
      </c>
      <c r="D39" s="248"/>
      <c r="E39" s="166"/>
      <c r="F39" s="167">
        <v>-5992812</v>
      </c>
      <c r="G39" s="194">
        <v>-5148039</v>
      </c>
      <c r="H39" s="165">
        <v>-844773</v>
      </c>
      <c r="I39" s="168" t="s">
        <v>129</v>
      </c>
      <c r="J39" s="170"/>
      <c r="K39" s="249" t="s">
        <v>122</v>
      </c>
      <c r="L39" s="250"/>
      <c r="M39" s="172"/>
      <c r="N39" s="173">
        <f>F39</f>
        <v>-5992812</v>
      </c>
      <c r="O39" s="174">
        <v>-5992812</v>
      </c>
      <c r="P39" s="171">
        <f>N39-O39</f>
        <v>0</v>
      </c>
      <c r="Q39" s="175">
        <f t="shared" si="6"/>
        <v>0</v>
      </c>
    </row>
    <row r="40" spans="2:17" ht="17.25" customHeight="1">
      <c r="B40" s="65" t="s">
        <v>97</v>
      </c>
      <c r="C40" s="66"/>
      <c r="D40" s="67"/>
      <c r="E40" s="68"/>
      <c r="F40" s="110">
        <v>1923583938</v>
      </c>
      <c r="G40" s="195">
        <v>1959605802</v>
      </c>
      <c r="H40" s="67">
        <v>-36021864</v>
      </c>
      <c r="I40" s="144">
        <v>-1.8</v>
      </c>
      <c r="J40" s="158" t="s">
        <v>118</v>
      </c>
      <c r="K40" s="20"/>
      <c r="L40" s="21"/>
      <c r="M40" s="9"/>
      <c r="N40" s="148">
        <f>F40</f>
        <v>1923583938</v>
      </c>
      <c r="O40" s="150">
        <v>1943610313</v>
      </c>
      <c r="P40" s="21">
        <f>N40-O40</f>
        <v>-20026375</v>
      </c>
      <c r="Q40" s="135">
        <f t="shared" si="6"/>
        <v>-1</v>
      </c>
    </row>
    <row r="41" spans="2:17" ht="17.25" customHeight="1">
      <c r="B41" s="64" t="s">
        <v>79</v>
      </c>
      <c r="C41" s="227" t="s">
        <v>54</v>
      </c>
      <c r="D41" s="205"/>
      <c r="E41" s="12"/>
      <c r="F41" s="111">
        <v>1633703856</v>
      </c>
      <c r="G41" s="196">
        <v>1632090946</v>
      </c>
      <c r="H41" s="100">
        <v>1612910</v>
      </c>
      <c r="I41" s="141">
        <v>0.1</v>
      </c>
      <c r="J41" s="64" t="s">
        <v>79</v>
      </c>
      <c r="K41" s="227" t="s">
        <v>54</v>
      </c>
      <c r="L41" s="205"/>
      <c r="M41" s="12"/>
      <c r="N41" s="62">
        <f aca="true" t="shared" si="7" ref="N41:N48">F41</f>
        <v>1633703856</v>
      </c>
      <c r="O41" s="119">
        <v>1651836143</v>
      </c>
      <c r="P41" s="100">
        <f>N41-O41</f>
        <v>-18132287</v>
      </c>
      <c r="Q41" s="141">
        <f t="shared" si="6"/>
        <v>-1.1</v>
      </c>
    </row>
    <row r="42" spans="2:17" ht="17.25" customHeight="1">
      <c r="B42" s="69" t="s">
        <v>80</v>
      </c>
      <c r="C42" s="247" t="s">
        <v>55</v>
      </c>
      <c r="D42" s="248"/>
      <c r="E42" s="70"/>
      <c r="F42" s="112">
        <v>289880082</v>
      </c>
      <c r="G42" s="197">
        <v>327514856</v>
      </c>
      <c r="H42" s="130">
        <v>-37634774</v>
      </c>
      <c r="I42" s="145">
        <v>-11.5</v>
      </c>
      <c r="J42" s="159" t="s">
        <v>80</v>
      </c>
      <c r="K42" s="228" t="s">
        <v>55</v>
      </c>
      <c r="L42" s="229"/>
      <c r="M42" s="22"/>
      <c r="N42" s="149">
        <f t="shared" si="7"/>
        <v>289880082</v>
      </c>
      <c r="O42" s="151">
        <v>291774170</v>
      </c>
      <c r="P42" s="133">
        <f>N42-O42</f>
        <v>-1894088</v>
      </c>
      <c r="Q42" s="154">
        <f t="shared" si="6"/>
        <v>-0.6</v>
      </c>
    </row>
    <row r="43" spans="2:17" ht="17.25" customHeight="1">
      <c r="B43" s="19" t="s">
        <v>98</v>
      </c>
      <c r="C43" s="20"/>
      <c r="D43" s="20"/>
      <c r="E43" s="23"/>
      <c r="F43" s="108">
        <v>879995024</v>
      </c>
      <c r="G43" s="192">
        <v>935882475</v>
      </c>
      <c r="H43" s="131" t="s">
        <v>8</v>
      </c>
      <c r="I43" s="146" t="s">
        <v>129</v>
      </c>
      <c r="J43" s="158" t="s">
        <v>98</v>
      </c>
      <c r="K43" s="20"/>
      <c r="L43" s="20"/>
      <c r="M43" s="23"/>
      <c r="N43" s="148">
        <f t="shared" si="7"/>
        <v>879995024</v>
      </c>
      <c r="O43" s="150">
        <v>900021399</v>
      </c>
      <c r="P43" s="146" t="s">
        <v>8</v>
      </c>
      <c r="Q43" s="146" t="s">
        <v>8</v>
      </c>
    </row>
    <row r="44" spans="2:17" ht="17.25" customHeight="1">
      <c r="B44" s="245" t="s">
        <v>81</v>
      </c>
      <c r="C44" s="227" t="s">
        <v>99</v>
      </c>
      <c r="D44" s="205"/>
      <c r="E44" s="16"/>
      <c r="F44" s="163">
        <v>893478553</v>
      </c>
      <c r="G44" s="198">
        <v>945197611</v>
      </c>
      <c r="H44" s="100">
        <v>-51719058</v>
      </c>
      <c r="I44" s="141">
        <v>-5.5</v>
      </c>
      <c r="J44" s="235" t="s">
        <v>81</v>
      </c>
      <c r="K44" s="227" t="s">
        <v>99</v>
      </c>
      <c r="L44" s="205"/>
      <c r="M44" s="16"/>
      <c r="N44" s="62">
        <f t="shared" si="7"/>
        <v>893478553</v>
      </c>
      <c r="O44" s="152" t="s">
        <v>8</v>
      </c>
      <c r="P44" s="99" t="s">
        <v>8</v>
      </c>
      <c r="Q44" s="152" t="s">
        <v>8</v>
      </c>
    </row>
    <row r="45" spans="2:17" ht="17.25" customHeight="1">
      <c r="B45" s="246"/>
      <c r="C45" s="228" t="s">
        <v>100</v>
      </c>
      <c r="D45" s="229"/>
      <c r="E45" s="18"/>
      <c r="F45" s="164">
        <v>13483529</v>
      </c>
      <c r="G45" s="199">
        <v>9315136</v>
      </c>
      <c r="H45" s="169">
        <v>4168393</v>
      </c>
      <c r="I45" s="145">
        <v>44.7</v>
      </c>
      <c r="J45" s="236"/>
      <c r="K45" s="228" t="s">
        <v>100</v>
      </c>
      <c r="L45" s="229"/>
      <c r="M45" s="18"/>
      <c r="N45" s="149">
        <f t="shared" si="7"/>
        <v>13483529</v>
      </c>
      <c r="O45" s="153" t="s">
        <v>8</v>
      </c>
      <c r="P45" s="132" t="s">
        <v>8</v>
      </c>
      <c r="Q45" s="147" t="s">
        <v>8</v>
      </c>
    </row>
    <row r="46" spans="2:17" ht="17.25" customHeight="1">
      <c r="B46" s="254" t="s">
        <v>104</v>
      </c>
      <c r="C46" s="233" t="s">
        <v>59</v>
      </c>
      <c r="D46" s="234"/>
      <c r="E46" s="24"/>
      <c r="F46" s="182">
        <v>893478553</v>
      </c>
      <c r="G46" s="200">
        <v>945197611</v>
      </c>
      <c r="H46" s="21">
        <v>-51719058</v>
      </c>
      <c r="I46" s="135">
        <v>-5.5</v>
      </c>
      <c r="J46" s="230" t="s">
        <v>104</v>
      </c>
      <c r="K46" s="233" t="s">
        <v>59</v>
      </c>
      <c r="L46" s="234"/>
      <c r="M46" s="24"/>
      <c r="N46" s="113">
        <f t="shared" si="7"/>
        <v>893478553</v>
      </c>
      <c r="O46" s="124">
        <v>900021399</v>
      </c>
      <c r="P46" s="21">
        <f>N46-O46</f>
        <v>-6542846</v>
      </c>
      <c r="Q46" s="135">
        <f>ROUND(P46/O46*100,1)</f>
        <v>-0.7</v>
      </c>
    </row>
    <row r="47" spans="2:17" ht="17.25" customHeight="1">
      <c r="B47" s="255"/>
      <c r="C47" s="227" t="s">
        <v>60</v>
      </c>
      <c r="D47" s="205"/>
      <c r="E47" s="16"/>
      <c r="F47" s="109">
        <v>47369547</v>
      </c>
      <c r="G47" s="201">
        <v>50830750</v>
      </c>
      <c r="H47" s="100">
        <v>-3461203</v>
      </c>
      <c r="I47" s="141">
        <v>-6.8</v>
      </c>
      <c r="J47" s="231"/>
      <c r="K47" s="227" t="s">
        <v>60</v>
      </c>
      <c r="L47" s="205"/>
      <c r="M47" s="16"/>
      <c r="N47" s="114">
        <f t="shared" si="7"/>
        <v>47369547</v>
      </c>
      <c r="O47" s="125">
        <v>47369547</v>
      </c>
      <c r="P47" s="100">
        <f>N47-O47</f>
        <v>0</v>
      </c>
      <c r="Q47" s="141">
        <f>ROUND(P47/O47*100,1)</f>
        <v>0</v>
      </c>
    </row>
    <row r="48" spans="2:17" ht="17.25" customHeight="1">
      <c r="B48" s="256"/>
      <c r="C48" s="228" t="s">
        <v>82</v>
      </c>
      <c r="D48" s="229"/>
      <c r="E48" s="18"/>
      <c r="F48" s="183">
        <v>940848100</v>
      </c>
      <c r="G48" s="202">
        <v>996028361</v>
      </c>
      <c r="H48" s="133">
        <v>-55180261</v>
      </c>
      <c r="I48" s="145">
        <v>-5.5</v>
      </c>
      <c r="J48" s="232"/>
      <c r="K48" s="228" t="s">
        <v>82</v>
      </c>
      <c r="L48" s="229"/>
      <c r="M48" s="18"/>
      <c r="N48" s="115">
        <f t="shared" si="7"/>
        <v>940848100</v>
      </c>
      <c r="O48" s="126">
        <v>947390946</v>
      </c>
      <c r="P48" s="133">
        <f>N48-O48</f>
        <v>-6542846</v>
      </c>
      <c r="Q48" s="145">
        <f>ROUND(P48/O48*100,1)</f>
        <v>-0.7</v>
      </c>
    </row>
    <row r="49" ht="22.5" customHeight="1"/>
    <row r="50" spans="2:17" ht="18" customHeight="1">
      <c r="B50" s="30"/>
      <c r="C50" s="28"/>
      <c r="D50" s="29"/>
      <c r="E50" s="29"/>
      <c r="F50" s="30"/>
      <c r="G50" s="30"/>
      <c r="H50" s="30"/>
      <c r="I50" s="30"/>
      <c r="J50" s="30"/>
      <c r="K50" s="28"/>
      <c r="L50" s="29"/>
      <c r="M50" s="29"/>
      <c r="N50" s="30"/>
      <c r="O50" s="30"/>
      <c r="P50" s="30"/>
      <c r="Q50" s="30"/>
    </row>
    <row r="51" spans="2:17" ht="18" customHeight="1">
      <c r="B51" s="30"/>
      <c r="C51" s="28"/>
      <c r="D51" s="29"/>
      <c r="E51" s="29"/>
      <c r="F51" s="30"/>
      <c r="G51" s="30"/>
      <c r="H51" s="30"/>
      <c r="I51" s="30"/>
      <c r="J51" s="30"/>
      <c r="K51" s="28"/>
      <c r="L51" s="29"/>
      <c r="M51" s="29"/>
      <c r="N51" s="30"/>
      <c r="O51" s="30"/>
      <c r="P51" s="30"/>
      <c r="Q51" s="30"/>
    </row>
  </sheetData>
  <mergeCells count="70">
    <mergeCell ref="B46:B48"/>
    <mergeCell ref="C46:D46"/>
    <mergeCell ref="C47:D47"/>
    <mergeCell ref="C48:D48"/>
    <mergeCell ref="K39:L39"/>
    <mergeCell ref="C37:D37"/>
    <mergeCell ref="C31:D31"/>
    <mergeCell ref="C36:D36"/>
    <mergeCell ref="C38:D38"/>
    <mergeCell ref="K38:L38"/>
    <mergeCell ref="K36:L36"/>
    <mergeCell ref="K37:L37"/>
    <mergeCell ref="B44:B45"/>
    <mergeCell ref="C45:D45"/>
    <mergeCell ref="C44:D44"/>
    <mergeCell ref="C33:D33"/>
    <mergeCell ref="C39:D39"/>
    <mergeCell ref="C42:D42"/>
    <mergeCell ref="C41:D41"/>
    <mergeCell ref="C28:D28"/>
    <mergeCell ref="C29:D29"/>
    <mergeCell ref="K35:L35"/>
    <mergeCell ref="K34:L34"/>
    <mergeCell ref="K32:L32"/>
    <mergeCell ref="K28:L28"/>
    <mergeCell ref="K33:L33"/>
    <mergeCell ref="J4:L5"/>
    <mergeCell ref="C32:D32"/>
    <mergeCell ref="C34:D34"/>
    <mergeCell ref="C35:D35"/>
    <mergeCell ref="B4:D5"/>
    <mergeCell ref="B18:D18"/>
    <mergeCell ref="K31:L31"/>
    <mergeCell ref="K29:L29"/>
    <mergeCell ref="C19:C23"/>
    <mergeCell ref="C26:D26"/>
    <mergeCell ref="K48:L48"/>
    <mergeCell ref="J46:J48"/>
    <mergeCell ref="K46:L46"/>
    <mergeCell ref="J44:J45"/>
    <mergeCell ref="K44:L44"/>
    <mergeCell ref="K45:L45"/>
    <mergeCell ref="K47:L47"/>
    <mergeCell ref="K41:L41"/>
    <mergeCell ref="K42:L42"/>
    <mergeCell ref="C24:D24"/>
    <mergeCell ref="K25:L25"/>
    <mergeCell ref="K26:L26"/>
    <mergeCell ref="C25:D25"/>
    <mergeCell ref="C27:D27"/>
    <mergeCell ref="K27:L27"/>
    <mergeCell ref="C30:D30"/>
    <mergeCell ref="K30:L30"/>
    <mergeCell ref="B6:B17"/>
    <mergeCell ref="C16:C17"/>
    <mergeCell ref="C6:C11"/>
    <mergeCell ref="C15:D15"/>
    <mergeCell ref="C12:D12"/>
    <mergeCell ref="C13:D13"/>
    <mergeCell ref="C14:D14"/>
    <mergeCell ref="J6:J17"/>
    <mergeCell ref="J18:L18"/>
    <mergeCell ref="K19:K23"/>
    <mergeCell ref="K24:L24"/>
    <mergeCell ref="K6:K11"/>
    <mergeCell ref="K12:L12"/>
    <mergeCell ref="K14:L14"/>
    <mergeCell ref="K15:L15"/>
    <mergeCell ref="K16:K17"/>
    <mergeCell ref="K13:L13"/>
  </mergeCells>
  <printOptions/>
  <pageMargins left="0.5511811023622047" right="0.5905511811023623" top="0.58" bottom="0.4330708661417323" header="0.5118110236220472" footer="0.1968503937007874"/>
  <pageSetup firstPageNumber="2" useFirstPageNumber="1" horizontalDpi="300" verticalDpi="300" orientation="portrait" paperSize="9" r:id="rId1"/>
  <colBreaks count="1" manualBreakCount="1">
    <brk id="9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75" zoomScaleNormal="75" zoomScaleSheetLayoutView="100" workbookViewId="0" topLeftCell="A1">
      <selection activeCell="A2" sqref="A2"/>
    </sheetView>
  </sheetViews>
  <sheetFormatPr defaultColWidth="8.00390625" defaultRowHeight="12.75" customHeight="1"/>
  <cols>
    <col min="1" max="1" width="8.75390625" style="1" customWidth="1"/>
    <col min="2" max="3" width="25.625" style="34" customWidth="1"/>
    <col min="4" max="5" width="25.625" style="1" customWidth="1"/>
    <col min="6" max="6" width="25.625" style="34" customWidth="1"/>
    <col min="7" max="7" width="5.125" style="32" customWidth="1"/>
    <col min="8" max="8" width="15.00390625" style="1" customWidth="1"/>
    <col min="9" max="16384" width="8.00390625" style="1" customWidth="1"/>
  </cols>
  <sheetData>
    <row r="1" spans="1:6" ht="20.25" customHeight="1">
      <c r="A1" s="59" t="s">
        <v>132</v>
      </c>
      <c r="B1" s="31"/>
      <c r="C1" s="31"/>
      <c r="F1" s="31"/>
    </row>
    <row r="2" spans="1:8" ht="20.25" customHeight="1">
      <c r="A2" s="33"/>
      <c r="B2" s="33"/>
      <c r="C2" s="33"/>
      <c r="D2" s="34"/>
      <c r="E2" s="34"/>
      <c r="F2" s="33"/>
      <c r="G2" s="35" t="s">
        <v>9</v>
      </c>
      <c r="H2" s="31"/>
    </row>
    <row r="3" spans="1:8" ht="20.25" customHeight="1">
      <c r="A3" s="87"/>
      <c r="B3" s="259" t="s">
        <v>52</v>
      </c>
      <c r="C3" s="261" t="s">
        <v>53</v>
      </c>
      <c r="D3" s="71" t="s">
        <v>6</v>
      </c>
      <c r="E3" s="36" t="s">
        <v>7</v>
      </c>
      <c r="F3" s="63"/>
      <c r="G3" s="37"/>
      <c r="H3" s="31"/>
    </row>
    <row r="4" spans="1:7" ht="13.5" customHeight="1">
      <c r="A4" s="88" t="s">
        <v>10</v>
      </c>
      <c r="B4" s="260"/>
      <c r="C4" s="262"/>
      <c r="D4" s="38"/>
      <c r="E4" s="38"/>
      <c r="F4" s="257" t="s">
        <v>105</v>
      </c>
      <c r="G4" s="39"/>
    </row>
    <row r="5" spans="1:8" ht="14.25" customHeight="1">
      <c r="A5" s="89"/>
      <c r="B5" s="40" t="s">
        <v>1</v>
      </c>
      <c r="C5" s="41" t="s">
        <v>2</v>
      </c>
      <c r="D5" s="42" t="s">
        <v>54</v>
      </c>
      <c r="E5" s="42" t="s">
        <v>55</v>
      </c>
      <c r="F5" s="258"/>
      <c r="G5" s="43"/>
      <c r="H5" s="31"/>
    </row>
    <row r="6" spans="1:7" ht="12" customHeight="1">
      <c r="A6" s="90"/>
      <c r="B6" s="44"/>
      <c r="C6" s="45"/>
      <c r="D6" s="45"/>
      <c r="E6" s="45"/>
      <c r="F6" s="46" t="s">
        <v>84</v>
      </c>
      <c r="G6" s="39"/>
    </row>
    <row r="7" spans="1:8" ht="22.5" customHeight="1">
      <c r="A7" s="91" t="s">
        <v>11</v>
      </c>
      <c r="B7" s="74">
        <v>22021213</v>
      </c>
      <c r="C7" s="75">
        <v>27718106</v>
      </c>
      <c r="D7" s="75">
        <v>21409678</v>
      </c>
      <c r="E7" s="75">
        <v>6308428</v>
      </c>
      <c r="F7" s="47">
        <v>5696893</v>
      </c>
      <c r="G7" s="48" t="s">
        <v>12</v>
      </c>
      <c r="H7" s="31"/>
    </row>
    <row r="8" spans="1:8" ht="22.5" customHeight="1">
      <c r="A8" s="92" t="s">
        <v>13</v>
      </c>
      <c r="B8" s="76">
        <v>26389933</v>
      </c>
      <c r="C8" s="78">
        <v>38962861</v>
      </c>
      <c r="D8" s="80">
        <v>31709207</v>
      </c>
      <c r="E8" s="81">
        <v>7253654</v>
      </c>
      <c r="F8" s="79">
        <v>12572928</v>
      </c>
      <c r="G8" s="50" t="s">
        <v>14</v>
      </c>
      <c r="H8" s="31"/>
    </row>
    <row r="9" spans="1:8" ht="22.5" customHeight="1">
      <c r="A9" s="92" t="s">
        <v>15</v>
      </c>
      <c r="B9" s="76">
        <v>64714078</v>
      </c>
      <c r="C9" s="77">
        <v>52174518</v>
      </c>
      <c r="D9" s="80">
        <v>43050803</v>
      </c>
      <c r="E9" s="81">
        <v>9123715</v>
      </c>
      <c r="F9" s="49" t="s">
        <v>109</v>
      </c>
      <c r="G9" s="50" t="s">
        <v>15</v>
      </c>
      <c r="H9" s="31"/>
    </row>
    <row r="10" spans="1:8" ht="22.5" customHeight="1">
      <c r="A10" s="93" t="s">
        <v>16</v>
      </c>
      <c r="B10" s="76">
        <v>46279861</v>
      </c>
      <c r="C10" s="77">
        <v>69766220</v>
      </c>
      <c r="D10" s="80">
        <v>59876230</v>
      </c>
      <c r="E10" s="81">
        <v>9889990</v>
      </c>
      <c r="F10" s="49">
        <v>23486359</v>
      </c>
      <c r="G10" s="50" t="s">
        <v>17</v>
      </c>
      <c r="H10" s="31"/>
    </row>
    <row r="11" spans="1:8" ht="22.5" customHeight="1">
      <c r="A11" s="94" t="s">
        <v>18</v>
      </c>
      <c r="B11" s="76">
        <v>29683414</v>
      </c>
      <c r="C11" s="77">
        <v>48642733</v>
      </c>
      <c r="D11" s="80">
        <v>41784684</v>
      </c>
      <c r="E11" s="81">
        <v>6858049</v>
      </c>
      <c r="F11" s="49">
        <v>18959319</v>
      </c>
      <c r="G11" s="50" t="s">
        <v>19</v>
      </c>
      <c r="H11" s="31"/>
    </row>
    <row r="12" spans="1:8" ht="22.5" customHeight="1">
      <c r="A12" s="95" t="s">
        <v>20</v>
      </c>
      <c r="B12" s="76">
        <v>21482285</v>
      </c>
      <c r="C12" s="82">
        <v>50046789</v>
      </c>
      <c r="D12" s="80">
        <v>42534236</v>
      </c>
      <c r="E12" s="81">
        <v>7512553</v>
      </c>
      <c r="F12" s="49">
        <v>28564504</v>
      </c>
      <c r="G12" s="50" t="s">
        <v>21</v>
      </c>
      <c r="H12" s="31"/>
    </row>
    <row r="13" spans="1:8" ht="22.5" customHeight="1">
      <c r="A13" s="96" t="s">
        <v>22</v>
      </c>
      <c r="B13" s="76">
        <v>22756083</v>
      </c>
      <c r="C13" s="82">
        <v>58987422</v>
      </c>
      <c r="D13" s="80">
        <v>50899720</v>
      </c>
      <c r="E13" s="81">
        <v>8087702</v>
      </c>
      <c r="F13" s="83">
        <v>36231339</v>
      </c>
      <c r="G13" s="50" t="s">
        <v>23</v>
      </c>
      <c r="H13" s="31"/>
    </row>
    <row r="14" spans="1:8" ht="22.5" customHeight="1">
      <c r="A14" s="92" t="s">
        <v>24</v>
      </c>
      <c r="B14" s="76">
        <v>44471964</v>
      </c>
      <c r="C14" s="77">
        <v>94467025</v>
      </c>
      <c r="D14" s="80">
        <v>81560703</v>
      </c>
      <c r="E14" s="81">
        <v>12906322</v>
      </c>
      <c r="F14" s="73">
        <v>49995061</v>
      </c>
      <c r="G14" s="50" t="s">
        <v>25</v>
      </c>
      <c r="H14" s="31"/>
    </row>
    <row r="15" spans="1:8" ht="22.5" customHeight="1">
      <c r="A15" s="93" t="s">
        <v>26</v>
      </c>
      <c r="B15" s="76">
        <v>44173529</v>
      </c>
      <c r="C15" s="77">
        <v>81653227</v>
      </c>
      <c r="D15" s="80">
        <v>69053389</v>
      </c>
      <c r="E15" s="81">
        <v>12599838</v>
      </c>
      <c r="F15" s="49">
        <v>37479698</v>
      </c>
      <c r="G15" s="50" t="s">
        <v>27</v>
      </c>
      <c r="H15" s="31"/>
    </row>
    <row r="16" spans="1:8" ht="22.5" customHeight="1">
      <c r="A16" s="95" t="s">
        <v>28</v>
      </c>
      <c r="B16" s="76">
        <v>42826769</v>
      </c>
      <c r="C16" s="82">
        <v>57651257</v>
      </c>
      <c r="D16" s="80">
        <v>48677288</v>
      </c>
      <c r="E16" s="81">
        <v>8973969</v>
      </c>
      <c r="F16" s="49">
        <v>14824488</v>
      </c>
      <c r="G16" s="50" t="s">
        <v>29</v>
      </c>
      <c r="H16" s="31"/>
    </row>
    <row r="17" spans="1:8" ht="22.5" customHeight="1">
      <c r="A17" s="92" t="s">
        <v>30</v>
      </c>
      <c r="B17" s="76">
        <v>78104586</v>
      </c>
      <c r="C17" s="77">
        <v>140616047</v>
      </c>
      <c r="D17" s="80">
        <v>120771055</v>
      </c>
      <c r="E17" s="81">
        <v>19844992</v>
      </c>
      <c r="F17" s="49">
        <v>62511461</v>
      </c>
      <c r="G17" s="50" t="s">
        <v>31</v>
      </c>
      <c r="H17" s="31"/>
    </row>
    <row r="18" spans="1:8" ht="22.5" customHeight="1">
      <c r="A18" s="92" t="s">
        <v>32</v>
      </c>
      <c r="B18" s="76">
        <v>115193083</v>
      </c>
      <c r="C18" s="77">
        <v>151298018</v>
      </c>
      <c r="D18" s="80">
        <v>124997855</v>
      </c>
      <c r="E18" s="81">
        <v>26300163</v>
      </c>
      <c r="F18" s="49">
        <v>36104935</v>
      </c>
      <c r="G18" s="50" t="s">
        <v>33</v>
      </c>
      <c r="H18" s="31"/>
    </row>
    <row r="19" spans="1:8" ht="22.5" customHeight="1">
      <c r="A19" s="88" t="s">
        <v>34</v>
      </c>
      <c r="B19" s="76">
        <v>47906333</v>
      </c>
      <c r="C19" s="84">
        <v>46962364</v>
      </c>
      <c r="D19" s="80">
        <v>40141884</v>
      </c>
      <c r="E19" s="81">
        <v>6820480</v>
      </c>
      <c r="F19" s="49" t="s">
        <v>109</v>
      </c>
      <c r="G19" s="50" t="s">
        <v>35</v>
      </c>
      <c r="H19" s="31"/>
    </row>
    <row r="20" spans="1:8" ht="22.5" customHeight="1">
      <c r="A20" s="92" t="s">
        <v>36</v>
      </c>
      <c r="B20" s="76">
        <v>33667726</v>
      </c>
      <c r="C20" s="77">
        <v>66496167</v>
      </c>
      <c r="D20" s="80">
        <v>56819222</v>
      </c>
      <c r="E20" s="81">
        <v>9676945</v>
      </c>
      <c r="F20" s="79">
        <v>32828441</v>
      </c>
      <c r="G20" s="50" t="s">
        <v>14</v>
      </c>
      <c r="H20" s="31"/>
    </row>
    <row r="21" spans="1:8" ht="22.5" customHeight="1">
      <c r="A21" s="93" t="s">
        <v>37</v>
      </c>
      <c r="B21" s="76">
        <v>65940714</v>
      </c>
      <c r="C21" s="77">
        <v>100409745</v>
      </c>
      <c r="D21" s="80">
        <v>85016743</v>
      </c>
      <c r="E21" s="81">
        <v>15393002</v>
      </c>
      <c r="F21" s="49">
        <v>34469031</v>
      </c>
      <c r="G21" s="50" t="s">
        <v>38</v>
      </c>
      <c r="H21" s="31"/>
    </row>
    <row r="22" spans="1:8" ht="22.5" customHeight="1">
      <c r="A22" s="95" t="s">
        <v>39</v>
      </c>
      <c r="B22" s="76">
        <v>30401816</v>
      </c>
      <c r="C22" s="82">
        <v>58496981</v>
      </c>
      <c r="D22" s="80">
        <v>49557874</v>
      </c>
      <c r="E22" s="81">
        <v>8939107</v>
      </c>
      <c r="F22" s="49">
        <v>28095165</v>
      </c>
      <c r="G22" s="50" t="s">
        <v>40</v>
      </c>
      <c r="H22" s="31"/>
    </row>
    <row r="23" spans="1:8" ht="22.5" customHeight="1">
      <c r="A23" s="88" t="s">
        <v>41</v>
      </c>
      <c r="B23" s="76">
        <v>29570237</v>
      </c>
      <c r="C23" s="85">
        <v>77270150</v>
      </c>
      <c r="D23" s="80">
        <v>67489161</v>
      </c>
      <c r="E23" s="81">
        <v>9780989</v>
      </c>
      <c r="F23" s="49">
        <v>47699913</v>
      </c>
      <c r="G23" s="50" t="s">
        <v>41</v>
      </c>
      <c r="H23" s="31"/>
    </row>
    <row r="24" spans="1:8" ht="22.5" customHeight="1">
      <c r="A24" s="92" t="s">
        <v>42</v>
      </c>
      <c r="B24" s="76">
        <v>16563156</v>
      </c>
      <c r="C24" s="77">
        <v>55310188</v>
      </c>
      <c r="D24" s="80">
        <v>46438893</v>
      </c>
      <c r="E24" s="81">
        <v>8871295</v>
      </c>
      <c r="F24" s="79">
        <v>38747032</v>
      </c>
      <c r="G24" s="50" t="s">
        <v>43</v>
      </c>
      <c r="H24" s="31"/>
    </row>
    <row r="25" spans="1:8" ht="22.5" customHeight="1">
      <c r="A25" s="92" t="s">
        <v>44</v>
      </c>
      <c r="B25" s="76">
        <v>48601873</v>
      </c>
      <c r="C25" s="77">
        <v>110307311</v>
      </c>
      <c r="D25" s="80">
        <v>94677862</v>
      </c>
      <c r="E25" s="81">
        <v>15629449</v>
      </c>
      <c r="F25" s="79">
        <v>61705438</v>
      </c>
      <c r="G25" s="50" t="s">
        <v>45</v>
      </c>
      <c r="H25" s="31"/>
    </row>
    <row r="26" spans="1:8" ht="22.5" customHeight="1">
      <c r="A26" s="92" t="s">
        <v>46</v>
      </c>
      <c r="B26" s="76">
        <v>68383940</v>
      </c>
      <c r="C26" s="77">
        <v>142670774</v>
      </c>
      <c r="D26" s="80">
        <v>119739055</v>
      </c>
      <c r="E26" s="81">
        <v>22931719</v>
      </c>
      <c r="F26" s="49">
        <v>74286834</v>
      </c>
      <c r="G26" s="50" t="s">
        <v>47</v>
      </c>
      <c r="H26" s="31"/>
    </row>
    <row r="27" spans="1:8" ht="22.5" customHeight="1">
      <c r="A27" s="92" t="s">
        <v>48</v>
      </c>
      <c r="B27" s="76">
        <v>50738202</v>
      </c>
      <c r="C27" s="77">
        <v>150035755</v>
      </c>
      <c r="D27" s="80">
        <v>129181536</v>
      </c>
      <c r="E27" s="81">
        <v>20854219</v>
      </c>
      <c r="F27" s="49">
        <v>99297553</v>
      </c>
      <c r="G27" s="50" t="s">
        <v>49</v>
      </c>
      <c r="H27" s="31"/>
    </row>
    <row r="28" spans="1:8" ht="22.5" customHeight="1">
      <c r="A28" s="92" t="s">
        <v>119</v>
      </c>
      <c r="B28" s="76">
        <v>36356740</v>
      </c>
      <c r="C28" s="77">
        <v>102608324</v>
      </c>
      <c r="D28" s="80">
        <v>88049755</v>
      </c>
      <c r="E28" s="81">
        <v>14558569</v>
      </c>
      <c r="F28" s="49">
        <v>66251584</v>
      </c>
      <c r="G28" s="50" t="s">
        <v>120</v>
      </c>
      <c r="H28" s="31"/>
    </row>
    <row r="29" spans="1:8" ht="22.5" customHeight="1">
      <c r="A29" s="97" t="s">
        <v>50</v>
      </c>
      <c r="B29" s="72">
        <v>57361379</v>
      </c>
      <c r="C29" s="86">
        <v>141031956</v>
      </c>
      <c r="D29" s="73">
        <v>120267023</v>
      </c>
      <c r="E29" s="73">
        <v>20764933</v>
      </c>
      <c r="F29" s="51">
        <v>83670577</v>
      </c>
      <c r="G29" s="52" t="s">
        <v>25</v>
      </c>
      <c r="H29" s="31"/>
    </row>
    <row r="30" spans="1:8" ht="22.5" customHeight="1">
      <c r="A30" s="98" t="s">
        <v>51</v>
      </c>
      <c r="B30" s="53">
        <v>1043588914</v>
      </c>
      <c r="C30" s="54">
        <v>1923583938</v>
      </c>
      <c r="D30" s="54">
        <v>1633703856</v>
      </c>
      <c r="E30" s="54">
        <v>289880082</v>
      </c>
      <c r="F30" s="54">
        <v>893478553</v>
      </c>
      <c r="G30" s="55" t="s">
        <v>51</v>
      </c>
      <c r="H30" s="31"/>
    </row>
    <row r="31" spans="5:6" ht="20.25" customHeight="1">
      <c r="E31" s="263" t="s">
        <v>110</v>
      </c>
      <c r="F31" s="263"/>
    </row>
    <row r="32" ht="12.75" customHeight="1">
      <c r="C32" s="56"/>
    </row>
    <row r="33" ht="12.75" customHeight="1">
      <c r="C33" s="56"/>
    </row>
    <row r="34" ht="12.75" customHeight="1">
      <c r="C34" s="56"/>
    </row>
    <row r="35" ht="12.75" customHeight="1">
      <c r="C35" s="56"/>
    </row>
    <row r="36" ht="12.75" customHeight="1">
      <c r="C36" s="56"/>
    </row>
    <row r="37" ht="12.75" customHeight="1">
      <c r="C37" s="56"/>
    </row>
    <row r="38" ht="12.75" customHeight="1">
      <c r="C38" s="56"/>
    </row>
    <row r="39" ht="12.75" customHeight="1">
      <c r="C39" s="56"/>
    </row>
    <row r="40" ht="12.75" customHeight="1">
      <c r="C40" s="56"/>
    </row>
    <row r="41" ht="12.75" customHeight="1">
      <c r="C41" s="56"/>
    </row>
    <row r="42" ht="12.75" customHeight="1">
      <c r="C42" s="56"/>
    </row>
    <row r="43" ht="12.75" customHeight="1">
      <c r="C43" s="56"/>
    </row>
    <row r="44" ht="12.75" customHeight="1">
      <c r="C44" s="56"/>
    </row>
    <row r="45" ht="12.75" customHeight="1">
      <c r="C45" s="56"/>
    </row>
    <row r="46" ht="12.75" customHeight="1">
      <c r="C46" s="56"/>
    </row>
    <row r="47" ht="12.75" customHeight="1">
      <c r="C47" s="56"/>
    </row>
    <row r="48" ht="12.75" customHeight="1">
      <c r="C48" s="56"/>
    </row>
    <row r="49" ht="12.75" customHeight="1">
      <c r="C49" s="56"/>
    </row>
    <row r="50" ht="12.75" customHeight="1">
      <c r="C50" s="56"/>
    </row>
    <row r="51" ht="12.75" customHeight="1">
      <c r="C51" s="56"/>
    </row>
    <row r="52" ht="12.75" customHeight="1">
      <c r="C52" s="56"/>
    </row>
    <row r="53" ht="12.75" customHeight="1">
      <c r="C53" s="56"/>
    </row>
    <row r="54" ht="12.75" customHeight="1">
      <c r="C54" s="56"/>
    </row>
    <row r="55" ht="12.75" customHeight="1">
      <c r="C55" s="56"/>
    </row>
  </sheetData>
  <mergeCells count="4">
    <mergeCell ref="F4:F5"/>
    <mergeCell ref="B3:B4"/>
    <mergeCell ref="C3:C4"/>
    <mergeCell ref="E31:F31"/>
  </mergeCells>
  <printOptions/>
  <pageMargins left="0.75" right="0.61" top="1" bottom="1" header="0.512" footer="0.512"/>
  <pageSetup firstPageNumber="4" useFirstPageNumber="1" horizontalDpi="300" verticalDpi="300" orientation="portrait" paperSize="9" r:id="rId1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C:\再調本\財調再調整収入需要.jsd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kosuge_kentaro</cp:lastModifiedBy>
  <cp:lastPrinted>2008-08-04T06:52:24Z</cp:lastPrinted>
  <dcterms:created xsi:type="dcterms:W3CDTF">1998-06-16T00:50:34Z</dcterms:created>
  <dcterms:modified xsi:type="dcterms:W3CDTF">2009-08-07T01:41:46Z</dcterms:modified>
  <cp:category/>
  <cp:version/>
  <cp:contentType/>
  <cp:contentStatus/>
  <cp:revision>46</cp:revision>
</cp:coreProperties>
</file>