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0"/>
  </bookViews>
  <sheets>
    <sheet name="需要総括" sheetId="1" r:id="rId1"/>
    <sheet name="経常" sheetId="2" r:id="rId2"/>
    <sheet name="投資" sheetId="3" r:id="rId3"/>
  </sheets>
  <definedNames>
    <definedName name="a">'経常'!$B$1:$K$30</definedName>
    <definedName name="b">'投資'!$B$1:$J$30</definedName>
    <definedName name="_xlnm.Print_Area" localSheetId="1">'経常'!$B$2:$AD$32</definedName>
    <definedName name="_xlnm.Print_Area" localSheetId="0">'需要総括'!$B$2:$E$31</definedName>
    <definedName name="_xlnm.Print_Area" localSheetId="2">'投資'!$B$2:$N$30</definedName>
  </definedNames>
  <calcPr fullCalcOnLoad="1"/>
</workbook>
</file>

<file path=xl/sharedStrings.xml><?xml version="1.0" encoding="utf-8"?>
<sst xmlns="http://schemas.openxmlformats.org/spreadsheetml/2006/main" count="193" uniqueCount="92">
  <si>
    <t>投資的経費</t>
  </si>
  <si>
    <t>区  分</t>
  </si>
  <si>
    <t>＜単位費用分＞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</si>
  <si>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</si>
  <si>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</si>
  <si>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</si>
  <si>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</si>
  <si>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</si>
  <si>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</si>
  <si>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</si>
  <si>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</si>
  <si>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</si>
  <si>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</si>
  <si>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</si>
  <si>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</si>
  <si>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</si>
  <si>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</si>
  <si>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</si>
  <si>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</si>
  <si>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</si>
  <si>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</si>
  <si>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</si>
  <si>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</si>
  <si>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</si>
  <si>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</si>
  <si>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</si>
  <si>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</si>
  <si>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</si>
  <si>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</si>
  <si>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</si>
  <si>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</si>
  <si>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</si>
  <si>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</si>
  <si>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</si>
  <si>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</si>
  <si>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</si>
  <si>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</si>
  <si>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</si>
  <si>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</si>
  <si>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</si>
  <si>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</si>
  <si>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</si>
  <si>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</si>
  <si>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</si>
  <si>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</si>
  <si>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</si>
  <si>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</si>
  <si>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</si>
  <si>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</si>
  <si>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</si>
  <si>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経常的経費</t>
  </si>
  <si>
    <t>（単位：千円、％）</t>
  </si>
  <si>
    <t>前年度経費</t>
  </si>
  <si>
    <t>対前年度伸率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</si>
  <si>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</si>
  <si>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</si>
  <si>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</si>
  <si>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</si>
  <si>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</si>
  <si>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</si>
  <si>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Ａ　</t>
  </si>
  <si>
    <t>Ｂ　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</si>
  <si>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</si>
  <si>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</si>
  <si>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</si>
  <si>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</si>
  <si>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</si>
  <si>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</si>
  <si>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</si>
  <si>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</si>
  <si>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</si>
  <si>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</si>
  <si>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</si>
  <si>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</si>
  <si>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</si>
  <si>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</si>
  <si>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Ｉ</t>
  </si>
  <si>
    <t>（Ｈ－Ｉ）　Ｊ</t>
  </si>
  <si>
    <t>Ｊ／Ｉ</t>
  </si>
  <si>
    <t>議会総務費</t>
  </si>
  <si>
    <t>衛生費</t>
  </si>
  <si>
    <t>清掃費</t>
  </si>
  <si>
    <t>合　　　　計</t>
  </si>
  <si>
    <t>Ｃ　</t>
  </si>
  <si>
    <t>（　Ａ＋Ｂ　）</t>
  </si>
  <si>
    <t>（単位：千円）</t>
  </si>
  <si>
    <t>基準財政需要額総括表</t>
  </si>
  <si>
    <t>単位費用分内訳</t>
  </si>
  <si>
    <t>投資的経費</t>
  </si>
  <si>
    <t>葛　飾</t>
  </si>
  <si>
    <t>葛</t>
  </si>
  <si>
    <t>20年度（当初）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</si>
</sst>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\&quot;#,##0.000;&quot;\&quot;\-#,##0.000"/>
    <numFmt numFmtId="224" formatCode="0.0;&quot;△ &quot;0.0"/>
    <numFmt numFmtId="225" formatCode="#,##0;&quot;△ &quot;#,##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Font="1" applyAlignment="1">
      <alignment/>
    </xf>
    <xf numFmtId="3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38" fontId="4" fillId="0" borderId="6" xfId="0" applyNumberFormat="1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1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92" fontId="4" fillId="0" borderId="1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192" fontId="4" fillId="0" borderId="19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/>
    </xf>
    <xf numFmtId="192" fontId="4" fillId="0" borderId="20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right" vertical="center"/>
    </xf>
    <xf numFmtId="192" fontId="4" fillId="0" borderId="2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3" fontId="5" fillId="0" borderId="24" xfId="0" applyNumberFormat="1" applyFont="1" applyBorder="1" applyAlignment="1">
      <alignment horizontal="left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distributed" vertical="center"/>
    </xf>
    <xf numFmtId="3" fontId="5" fillId="0" borderId="5" xfId="0" applyNumberFormat="1" applyFont="1" applyBorder="1" applyAlignment="1">
      <alignment horizontal="distributed" vertical="center"/>
    </xf>
    <xf numFmtId="3" fontId="5" fillId="0" borderId="35" xfId="0" applyNumberFormat="1" applyFont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distributed" vertical="center"/>
    </xf>
    <xf numFmtId="3" fontId="5" fillId="0" borderId="36" xfId="0" applyNumberFormat="1" applyFont="1" applyBorder="1" applyAlignment="1">
      <alignment horizontal="left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3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2" borderId="54" xfId="0" applyFont="1" applyFill="1" applyAlignment="1">
      <alignment/>
    </xf>
    <xf numFmtId="0" fontId="5" fillId="2" borderId="55" xfId="0" applyFont="1" applyFill="1" applyAlignment="1">
      <alignment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Alignment="1">
      <alignment/>
    </xf>
    <xf numFmtId="3" fontId="5" fillId="2" borderId="23" xfId="0" applyNumberFormat="1" applyFont="1" applyFill="1" applyAlignment="1">
      <alignment/>
    </xf>
    <xf numFmtId="3" fontId="5" fillId="2" borderId="56" xfId="0" applyNumberFormat="1" applyFont="1" applyFill="1" applyAlignment="1">
      <alignment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180" fontId="4" fillId="0" borderId="60" xfId="0" applyNumberFormat="1" applyFont="1" applyBorder="1" applyAlignment="1">
      <alignment horizontal="right" vertical="center"/>
    </xf>
    <xf numFmtId="180" fontId="4" fillId="0" borderId="61" xfId="0" applyNumberFormat="1" applyFont="1" applyBorder="1" applyAlignment="1">
      <alignment horizontal="right"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right"/>
    </xf>
    <xf numFmtId="3" fontId="6" fillId="0" borderId="67" xfId="0" applyNumberFormat="1" applyFont="1" applyBorder="1" applyAlignment="1">
      <alignment horizontal="center" vertical="center"/>
    </xf>
    <xf numFmtId="38" fontId="4" fillId="0" borderId="68" xfId="0" applyNumberFormat="1" applyFont="1" applyBorder="1" applyAlignment="1">
      <alignment horizontal="right" vertical="center"/>
    </xf>
    <xf numFmtId="3" fontId="6" fillId="0" borderId="69" xfId="0" applyNumberFormat="1" applyFont="1" applyBorder="1" applyAlignment="1">
      <alignment horizontal="center" vertical="center"/>
    </xf>
    <xf numFmtId="38" fontId="4" fillId="0" borderId="70" xfId="0" applyNumberFormat="1" applyFont="1" applyBorder="1" applyAlignment="1">
      <alignment horizontal="right" vertical="center"/>
    </xf>
    <xf numFmtId="3" fontId="6" fillId="0" borderId="71" xfId="0" applyNumberFormat="1" applyFont="1" applyBorder="1" applyAlignment="1">
      <alignment horizontal="center" vertical="center"/>
    </xf>
    <xf numFmtId="38" fontId="4" fillId="0" borderId="72" xfId="0" applyNumberFormat="1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/>
    </xf>
    <xf numFmtId="38" fontId="4" fillId="0" borderId="74" xfId="0" applyNumberFormat="1" applyFont="1" applyBorder="1" applyAlignment="1">
      <alignment horizontal="right" vertical="center"/>
    </xf>
    <xf numFmtId="38" fontId="4" fillId="0" borderId="75" xfId="0" applyNumberFormat="1" applyFont="1" applyBorder="1" applyAlignment="1">
      <alignment horizontal="right" vertical="center"/>
    </xf>
    <xf numFmtId="38" fontId="4" fillId="0" borderId="76" xfId="0" applyNumberFormat="1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3" fontId="5" fillId="0" borderId="25" xfId="0" applyNumberFormat="1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" fontId="4" fillId="0" borderId="82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" fontId="4" fillId="0" borderId="32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" fontId="4" fillId="0" borderId="83" xfId="0" applyNumberFormat="1" applyFont="1" applyBorder="1" applyAlignment="1">
      <alignment horizontal="distributed" vertical="center"/>
    </xf>
    <xf numFmtId="0" fontId="4" fillId="0" borderId="84" xfId="0" applyFont="1" applyBorder="1" applyAlignment="1">
      <alignment horizontal="distributed" vertical="center"/>
    </xf>
    <xf numFmtId="192" fontId="5" fillId="0" borderId="29" xfId="0" applyNumberFormat="1" applyFont="1" applyBorder="1" applyAlignment="1">
      <alignment vertical="center" shrinkToFit="1"/>
    </xf>
    <xf numFmtId="192" fontId="5" fillId="0" borderId="7" xfId="0" applyNumberFormat="1" applyFont="1" applyBorder="1" applyAlignment="1">
      <alignment vertical="center" shrinkToFit="1"/>
    </xf>
    <xf numFmtId="192" fontId="5" fillId="0" borderId="7" xfId="0" applyNumberFormat="1" applyFont="1" applyBorder="1" applyAlignment="1">
      <alignment horizontal="right" vertical="center" shrinkToFit="1"/>
    </xf>
    <xf numFmtId="192" fontId="5" fillId="0" borderId="18" xfId="0" applyNumberFormat="1" applyFont="1" applyBorder="1" applyAlignment="1">
      <alignment vertical="center" shrinkToFit="1"/>
    </xf>
    <xf numFmtId="192" fontId="5" fillId="0" borderId="60" xfId="0" applyNumberFormat="1" applyFont="1" applyBorder="1" applyAlignment="1">
      <alignment vertical="center" shrinkToFit="1"/>
    </xf>
    <xf numFmtId="192" fontId="5" fillId="0" borderId="9" xfId="0" applyNumberFormat="1" applyFont="1" applyBorder="1" applyAlignment="1">
      <alignment vertical="center" shrinkToFit="1"/>
    </xf>
    <xf numFmtId="192" fontId="5" fillId="0" borderId="9" xfId="0" applyNumberFormat="1" applyFont="1" applyBorder="1" applyAlignment="1">
      <alignment horizontal="right" vertical="center" shrinkToFit="1"/>
    </xf>
    <xf numFmtId="192" fontId="5" fillId="0" borderId="19" xfId="0" applyNumberFormat="1" applyFont="1" applyBorder="1" applyAlignment="1">
      <alignment vertical="center" shrinkToFit="1"/>
    </xf>
    <xf numFmtId="192" fontId="5" fillId="0" borderId="85" xfId="0" applyNumberFormat="1" applyFont="1" applyBorder="1" applyAlignment="1">
      <alignment vertical="center" shrinkToFit="1"/>
    </xf>
    <xf numFmtId="192" fontId="5" fillId="0" borderId="11" xfId="0" applyNumberFormat="1" applyFont="1" applyBorder="1" applyAlignment="1">
      <alignment vertical="center" shrinkToFit="1"/>
    </xf>
    <xf numFmtId="192" fontId="5" fillId="0" borderId="11" xfId="0" applyNumberFormat="1" applyFont="1" applyBorder="1" applyAlignment="1">
      <alignment horizontal="right" vertical="center" shrinkToFit="1"/>
    </xf>
    <xf numFmtId="192" fontId="5" fillId="0" borderId="20" xfId="0" applyNumberFormat="1" applyFont="1" applyBorder="1" applyAlignment="1">
      <alignment vertical="center" shrinkToFit="1"/>
    </xf>
    <xf numFmtId="192" fontId="5" fillId="0" borderId="30" xfId="0" applyNumberFormat="1" applyFont="1" applyBorder="1" applyAlignment="1">
      <alignment vertical="center" shrinkToFit="1"/>
    </xf>
    <xf numFmtId="192" fontId="5" fillId="0" borderId="12" xfId="0" applyNumberFormat="1" applyFont="1" applyBorder="1" applyAlignment="1">
      <alignment vertical="center" shrinkToFit="1"/>
    </xf>
    <xf numFmtId="192" fontId="5" fillId="0" borderId="12" xfId="0" applyNumberFormat="1" applyFont="1" applyBorder="1" applyAlignment="1">
      <alignment horizontal="right" vertical="center" shrinkToFit="1"/>
    </xf>
    <xf numFmtId="192" fontId="5" fillId="0" borderId="22" xfId="0" applyNumberFormat="1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5" width="24.625" style="1" customWidth="1"/>
    <col min="6" max="7" width="8.00390625" style="1" customWidth="1"/>
    <col min="8" max="8" width="18.00390625" style="1" customWidth="1"/>
    <col min="9" max="16384" width="8.00390625" style="1" customWidth="1"/>
  </cols>
  <sheetData>
    <row r="2" ht="18" customHeight="1">
      <c r="B2" s="95" t="s">
        <v>86</v>
      </c>
    </row>
    <row r="3" ht="19.5" customHeight="1">
      <c r="E3" s="8" t="s">
        <v>85</v>
      </c>
    </row>
    <row r="4" spans="2:5" ht="13.5" customHeight="1">
      <c r="B4" s="129" t="s">
        <v>1</v>
      </c>
      <c r="C4" s="113" t="s">
        <v>50</v>
      </c>
      <c r="D4" s="114" t="s">
        <v>0</v>
      </c>
      <c r="E4" s="115" t="s">
        <v>82</v>
      </c>
    </row>
    <row r="5" spans="2:5" ht="13.5" customHeight="1">
      <c r="B5" s="130"/>
      <c r="C5" s="9"/>
      <c r="D5" s="10"/>
      <c r="E5" s="116"/>
    </row>
    <row r="6" spans="2:5" ht="13.5" customHeight="1">
      <c r="B6" s="130"/>
      <c r="C6" s="9" t="s">
        <v>2</v>
      </c>
      <c r="D6" s="10" t="s">
        <v>2</v>
      </c>
      <c r="E6" s="117" t="s">
        <v>84</v>
      </c>
    </row>
    <row r="7" spans="2:5" ht="13.5" customHeight="1">
      <c r="B7" s="131"/>
      <c r="C7" s="11" t="s">
        <v>60</v>
      </c>
      <c r="D7" s="12" t="s">
        <v>61</v>
      </c>
      <c r="E7" s="118" t="s">
        <v>83</v>
      </c>
    </row>
    <row r="8" spans="2:5" ht="23.25" customHeight="1">
      <c r="B8" s="119" t="s">
        <v>3</v>
      </c>
      <c r="C8" s="13">
        <v>21409678</v>
      </c>
      <c r="D8" s="14">
        <v>6308428</v>
      </c>
      <c r="E8" s="120">
        <f aca="true" t="shared" si="0" ref="E8:E30">C8+D8</f>
        <v>27718106</v>
      </c>
    </row>
    <row r="9" spans="2:5" ht="23.25" customHeight="1">
      <c r="B9" s="121" t="s">
        <v>5</v>
      </c>
      <c r="C9" s="16">
        <v>31709207</v>
      </c>
      <c r="D9" s="17">
        <v>7253654</v>
      </c>
      <c r="E9" s="122">
        <f t="shared" si="0"/>
        <v>38962861</v>
      </c>
    </row>
    <row r="10" spans="2:5" ht="23.25" customHeight="1">
      <c r="B10" s="121" t="s">
        <v>7</v>
      </c>
      <c r="C10" s="16">
        <v>43050803</v>
      </c>
      <c r="D10" s="17">
        <v>9123715</v>
      </c>
      <c r="E10" s="122">
        <f t="shared" si="0"/>
        <v>52174518</v>
      </c>
    </row>
    <row r="11" spans="2:5" ht="23.25" customHeight="1">
      <c r="B11" s="121" t="s">
        <v>8</v>
      </c>
      <c r="C11" s="16">
        <v>59876230</v>
      </c>
      <c r="D11" s="17">
        <v>9889990</v>
      </c>
      <c r="E11" s="122">
        <f t="shared" si="0"/>
        <v>69766220</v>
      </c>
    </row>
    <row r="12" spans="2:5" ht="23.25" customHeight="1">
      <c r="B12" s="121" t="s">
        <v>10</v>
      </c>
      <c r="C12" s="16">
        <v>41784684</v>
      </c>
      <c r="D12" s="17">
        <v>6858049</v>
      </c>
      <c r="E12" s="122">
        <f t="shared" si="0"/>
        <v>48642733</v>
      </c>
    </row>
    <row r="13" spans="2:5" ht="23.25" customHeight="1">
      <c r="B13" s="121" t="s">
        <v>12</v>
      </c>
      <c r="C13" s="16">
        <v>42534236</v>
      </c>
      <c r="D13" s="17">
        <v>7512553</v>
      </c>
      <c r="E13" s="122">
        <f t="shared" si="0"/>
        <v>50046789</v>
      </c>
    </row>
    <row r="14" spans="2:5" ht="23.25" customHeight="1">
      <c r="B14" s="121" t="s">
        <v>14</v>
      </c>
      <c r="C14" s="16">
        <v>50899720</v>
      </c>
      <c r="D14" s="17">
        <v>8087702</v>
      </c>
      <c r="E14" s="122">
        <f t="shared" si="0"/>
        <v>58987422</v>
      </c>
    </row>
    <row r="15" spans="2:5" ht="23.25" customHeight="1">
      <c r="B15" s="121" t="s">
        <v>16</v>
      </c>
      <c r="C15" s="16">
        <v>81560703</v>
      </c>
      <c r="D15" s="17">
        <v>12906322</v>
      </c>
      <c r="E15" s="122">
        <f t="shared" si="0"/>
        <v>94467025</v>
      </c>
    </row>
    <row r="16" spans="2:5" ht="23.25" customHeight="1">
      <c r="B16" s="121" t="s">
        <v>18</v>
      </c>
      <c r="C16" s="16">
        <v>69053389</v>
      </c>
      <c r="D16" s="17">
        <v>12599838</v>
      </c>
      <c r="E16" s="122">
        <f t="shared" si="0"/>
        <v>81653227</v>
      </c>
    </row>
    <row r="17" spans="2:5" ht="23.25" customHeight="1">
      <c r="B17" s="121" t="s">
        <v>20</v>
      </c>
      <c r="C17" s="16">
        <v>48677288</v>
      </c>
      <c r="D17" s="17">
        <v>8973969</v>
      </c>
      <c r="E17" s="122">
        <f t="shared" si="0"/>
        <v>57651257</v>
      </c>
    </row>
    <row r="18" spans="2:5" ht="23.25" customHeight="1">
      <c r="B18" s="121" t="s">
        <v>22</v>
      </c>
      <c r="C18" s="16">
        <v>120771055</v>
      </c>
      <c r="D18" s="17">
        <v>19844992</v>
      </c>
      <c r="E18" s="122">
        <f t="shared" si="0"/>
        <v>140616047</v>
      </c>
    </row>
    <row r="19" spans="2:5" ht="23.25" customHeight="1">
      <c r="B19" s="121" t="s">
        <v>24</v>
      </c>
      <c r="C19" s="16">
        <v>124997855</v>
      </c>
      <c r="D19" s="17">
        <v>26300163</v>
      </c>
      <c r="E19" s="122">
        <f t="shared" si="0"/>
        <v>151298018</v>
      </c>
    </row>
    <row r="20" spans="2:5" ht="23.25" customHeight="1">
      <c r="B20" s="121" t="s">
        <v>26</v>
      </c>
      <c r="C20" s="16">
        <v>40141884</v>
      </c>
      <c r="D20" s="17">
        <v>6820480</v>
      </c>
      <c r="E20" s="122">
        <f t="shared" si="0"/>
        <v>46962364</v>
      </c>
    </row>
    <row r="21" spans="2:5" ht="23.25" customHeight="1">
      <c r="B21" s="121" t="s">
        <v>28</v>
      </c>
      <c r="C21" s="16">
        <v>56819222</v>
      </c>
      <c r="D21" s="17">
        <v>9676945</v>
      </c>
      <c r="E21" s="122">
        <f t="shared" si="0"/>
        <v>66496167</v>
      </c>
    </row>
    <row r="22" spans="2:5" ht="23.25" customHeight="1">
      <c r="B22" s="121" t="s">
        <v>29</v>
      </c>
      <c r="C22" s="16">
        <v>85016743</v>
      </c>
      <c r="D22" s="17">
        <v>15393002</v>
      </c>
      <c r="E22" s="122">
        <f t="shared" si="0"/>
        <v>100409745</v>
      </c>
    </row>
    <row r="23" spans="2:5" ht="23.25" customHeight="1">
      <c r="B23" s="121" t="s">
        <v>31</v>
      </c>
      <c r="C23" s="16">
        <v>49557874</v>
      </c>
      <c r="D23" s="17">
        <v>8939107</v>
      </c>
      <c r="E23" s="122">
        <f t="shared" si="0"/>
        <v>58496981</v>
      </c>
    </row>
    <row r="24" spans="2:5" ht="23.25" customHeight="1">
      <c r="B24" s="121" t="s">
        <v>33</v>
      </c>
      <c r="C24" s="16">
        <v>67489161</v>
      </c>
      <c r="D24" s="17">
        <v>9780989</v>
      </c>
      <c r="E24" s="122">
        <f t="shared" si="0"/>
        <v>77270150</v>
      </c>
    </row>
    <row r="25" spans="2:5" ht="23.25" customHeight="1">
      <c r="B25" s="121" t="s">
        <v>34</v>
      </c>
      <c r="C25" s="16">
        <v>46438893</v>
      </c>
      <c r="D25" s="17">
        <v>8871295</v>
      </c>
      <c r="E25" s="122">
        <f t="shared" si="0"/>
        <v>55310188</v>
      </c>
    </row>
    <row r="26" spans="2:5" ht="23.25" customHeight="1">
      <c r="B26" s="121" t="s">
        <v>36</v>
      </c>
      <c r="C26" s="16">
        <v>94677862</v>
      </c>
      <c r="D26" s="17">
        <v>15629449</v>
      </c>
      <c r="E26" s="122">
        <f t="shared" si="0"/>
        <v>110307311</v>
      </c>
    </row>
    <row r="27" spans="2:5" ht="23.25" customHeight="1">
      <c r="B27" s="121" t="s">
        <v>38</v>
      </c>
      <c r="C27" s="16">
        <v>119739055</v>
      </c>
      <c r="D27" s="17">
        <v>22931719</v>
      </c>
      <c r="E27" s="122">
        <f t="shared" si="0"/>
        <v>142670774</v>
      </c>
    </row>
    <row r="28" spans="2:5" ht="23.25" customHeight="1">
      <c r="B28" s="121" t="s">
        <v>40</v>
      </c>
      <c r="C28" s="16">
        <v>129181536</v>
      </c>
      <c r="D28" s="17">
        <v>20854219</v>
      </c>
      <c r="E28" s="122">
        <f t="shared" si="0"/>
        <v>150035755</v>
      </c>
    </row>
    <row r="29" spans="2:5" ht="23.25" customHeight="1">
      <c r="B29" s="121" t="s">
        <v>89</v>
      </c>
      <c r="C29" s="16">
        <v>88049755</v>
      </c>
      <c r="D29" s="17">
        <v>14558569</v>
      </c>
      <c r="E29" s="122">
        <f t="shared" si="0"/>
        <v>102608324</v>
      </c>
    </row>
    <row r="30" spans="2:5" ht="23.25" customHeight="1">
      <c r="B30" s="123" t="s">
        <v>42</v>
      </c>
      <c r="C30" s="19">
        <v>120267023</v>
      </c>
      <c r="D30" s="20">
        <v>20764933</v>
      </c>
      <c r="E30" s="124">
        <f t="shared" si="0"/>
        <v>141031956</v>
      </c>
    </row>
    <row r="31" spans="2:5" ht="23.25" customHeight="1">
      <c r="B31" s="125" t="s">
        <v>43</v>
      </c>
      <c r="C31" s="126">
        <v>1633703856</v>
      </c>
      <c r="D31" s="127">
        <v>289880082</v>
      </c>
      <c r="E31" s="128">
        <f>SUM(E8:E30)</f>
        <v>1923583938</v>
      </c>
    </row>
    <row r="32" ht="12.75" customHeight="1">
      <c r="C32" s="2"/>
    </row>
    <row r="33" ht="12.75" customHeight="1">
      <c r="C33" s="2"/>
    </row>
  </sheetData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H35"/>
  <sheetViews>
    <sheetView zoomScale="75" zoomScaleNormal="75" zoomScaleSheetLayoutView="100" workbookViewId="0" topLeftCell="A1">
      <selection activeCell="A1" sqref="A1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11" ht="19.5" customHeight="1">
      <c r="B2" s="94" t="s">
        <v>87</v>
      </c>
      <c r="D2" s="3"/>
      <c r="E2" s="3"/>
      <c r="F2" s="3"/>
      <c r="G2" s="3"/>
      <c r="H2" s="3"/>
      <c r="I2" s="3"/>
      <c r="K2" s="3"/>
    </row>
    <row r="3" spans="2:30" ht="19.5" customHeight="1" thickBot="1">
      <c r="B3" s="41" t="s">
        <v>50</v>
      </c>
      <c r="C3" s="4"/>
      <c r="D3" s="58"/>
      <c r="E3" s="58"/>
      <c r="F3" s="58"/>
      <c r="G3" s="58"/>
      <c r="H3" s="58"/>
      <c r="I3" s="58"/>
      <c r="J3" s="4"/>
      <c r="K3" s="58"/>
      <c r="AD3" s="8" t="s">
        <v>51</v>
      </c>
    </row>
    <row r="4" spans="2:30" ht="15" customHeight="1">
      <c r="B4" s="59"/>
      <c r="C4" s="60"/>
      <c r="D4" s="61"/>
      <c r="E4" s="61"/>
      <c r="F4" s="61"/>
      <c r="G4" s="61"/>
      <c r="H4" s="61"/>
      <c r="I4" s="61"/>
      <c r="J4" s="61"/>
      <c r="K4" s="62"/>
      <c r="L4" s="97"/>
      <c r="M4" s="98"/>
      <c r="N4" s="98"/>
      <c r="O4" s="98" t="s">
        <v>52</v>
      </c>
      <c r="P4" s="98"/>
      <c r="Q4" s="98"/>
      <c r="R4" s="98"/>
      <c r="S4" s="98"/>
      <c r="T4" s="98"/>
      <c r="U4" s="5"/>
      <c r="V4" s="6"/>
      <c r="W4" s="134" t="s">
        <v>53</v>
      </c>
      <c r="X4" s="134"/>
      <c r="Y4" s="134"/>
      <c r="Z4" s="134"/>
      <c r="AA4" s="134"/>
      <c r="AB4" s="6"/>
      <c r="AC4" s="7"/>
      <c r="AD4" s="63"/>
    </row>
    <row r="5" spans="2:30" ht="15" customHeight="1">
      <c r="B5" s="64" t="s">
        <v>1</v>
      </c>
      <c r="C5" s="65" t="s">
        <v>71</v>
      </c>
      <c r="D5" s="66" t="s">
        <v>47</v>
      </c>
      <c r="E5" s="66" t="s">
        <v>48</v>
      </c>
      <c r="F5" s="66" t="s">
        <v>70</v>
      </c>
      <c r="G5" s="66" t="s">
        <v>45</v>
      </c>
      <c r="H5" s="66" t="s">
        <v>44</v>
      </c>
      <c r="I5" s="66" t="s">
        <v>49</v>
      </c>
      <c r="J5" s="66" t="s">
        <v>46</v>
      </c>
      <c r="K5" s="67" t="s">
        <v>43</v>
      </c>
      <c r="L5" s="99" t="s">
        <v>79</v>
      </c>
      <c r="M5" s="100" t="s">
        <v>47</v>
      </c>
      <c r="N5" s="100" t="s">
        <v>80</v>
      </c>
      <c r="O5" s="100" t="s">
        <v>81</v>
      </c>
      <c r="P5" s="100" t="s">
        <v>45</v>
      </c>
      <c r="Q5" s="100" t="s">
        <v>44</v>
      </c>
      <c r="R5" s="100" t="s">
        <v>49</v>
      </c>
      <c r="S5" s="100" t="s">
        <v>46</v>
      </c>
      <c r="T5" s="100" t="s">
        <v>43</v>
      </c>
      <c r="U5" s="135" t="s">
        <v>75</v>
      </c>
      <c r="V5" s="137" t="s">
        <v>47</v>
      </c>
      <c r="W5" s="137" t="s">
        <v>48</v>
      </c>
      <c r="X5" s="137" t="s">
        <v>70</v>
      </c>
      <c r="Y5" s="68" t="s">
        <v>54</v>
      </c>
      <c r="Z5" s="137" t="s">
        <v>44</v>
      </c>
      <c r="AA5" s="137" t="s">
        <v>49</v>
      </c>
      <c r="AB5" s="68" t="s">
        <v>55</v>
      </c>
      <c r="AC5" s="132" t="s">
        <v>43</v>
      </c>
      <c r="AD5" s="69"/>
    </row>
    <row r="6" spans="2:30" ht="15" customHeight="1">
      <c r="B6" s="70"/>
      <c r="C6" s="71"/>
      <c r="D6" s="72"/>
      <c r="E6" s="72"/>
      <c r="F6" s="72"/>
      <c r="G6" s="72"/>
      <c r="H6" s="72"/>
      <c r="I6" s="72"/>
      <c r="J6" s="72"/>
      <c r="K6" s="73"/>
      <c r="L6" s="101"/>
      <c r="M6" s="102"/>
      <c r="N6" s="102"/>
      <c r="O6" s="102"/>
      <c r="P6" s="102"/>
      <c r="Q6" s="102"/>
      <c r="R6" s="102"/>
      <c r="S6" s="102"/>
      <c r="T6" s="102"/>
      <c r="U6" s="136"/>
      <c r="V6" s="138"/>
      <c r="W6" s="138"/>
      <c r="X6" s="138"/>
      <c r="Y6" s="74" t="s">
        <v>56</v>
      </c>
      <c r="Z6" s="138"/>
      <c r="AA6" s="138"/>
      <c r="AB6" s="28" t="s">
        <v>57</v>
      </c>
      <c r="AC6" s="133"/>
      <c r="AD6" s="75"/>
    </row>
    <row r="7" spans="2:30" ht="23.25" customHeight="1">
      <c r="B7" s="76" t="s">
        <v>3</v>
      </c>
      <c r="C7" s="77">
        <v>5307874</v>
      </c>
      <c r="D7" s="78">
        <v>4682585</v>
      </c>
      <c r="E7" s="78">
        <v>1153980</v>
      </c>
      <c r="F7" s="78">
        <v>1022437</v>
      </c>
      <c r="G7" s="78">
        <v>736608</v>
      </c>
      <c r="H7" s="78">
        <v>1515117</v>
      </c>
      <c r="I7" s="78">
        <v>2996989</v>
      </c>
      <c r="J7" s="78">
        <v>3994088</v>
      </c>
      <c r="K7" s="79">
        <f aca="true" t="shared" si="0" ref="K7:K29">SUM(C7:J7)</f>
        <v>21409678</v>
      </c>
      <c r="L7" s="103">
        <v>5278178</v>
      </c>
      <c r="M7" s="103">
        <v>4471584</v>
      </c>
      <c r="N7" s="103">
        <v>1145680</v>
      </c>
      <c r="O7" s="103">
        <v>1105311</v>
      </c>
      <c r="P7" s="103">
        <v>651799</v>
      </c>
      <c r="Q7" s="103">
        <v>1545758</v>
      </c>
      <c r="R7" s="103">
        <v>2921219</v>
      </c>
      <c r="S7" s="103">
        <v>3748915</v>
      </c>
      <c r="T7" s="103">
        <v>20868444</v>
      </c>
      <c r="U7" s="148">
        <f>ROUND((C7-L7)/L7*100,1)</f>
        <v>0.6</v>
      </c>
      <c r="V7" s="149">
        <f aca="true" t="shared" si="1" ref="U7:AC7">ROUND((D7-M7)/M7*100,1)</f>
        <v>4.7</v>
      </c>
      <c r="W7" s="149">
        <f t="shared" si="1"/>
        <v>0.7</v>
      </c>
      <c r="X7" s="150">
        <f t="shared" si="1"/>
        <v>-7.5</v>
      </c>
      <c r="Y7" s="149">
        <f t="shared" si="1"/>
        <v>13</v>
      </c>
      <c r="Z7" s="149">
        <f t="shared" si="1"/>
        <v>-2</v>
      </c>
      <c r="AA7" s="149">
        <f t="shared" si="1"/>
        <v>2.6</v>
      </c>
      <c r="AB7" s="149">
        <f t="shared" si="1"/>
        <v>6.5</v>
      </c>
      <c r="AC7" s="151">
        <f t="shared" si="1"/>
        <v>2.6</v>
      </c>
      <c r="AD7" s="80" t="s">
        <v>4</v>
      </c>
    </row>
    <row r="8" spans="2:30" ht="23.25" customHeight="1">
      <c r="B8" s="81" t="s">
        <v>5</v>
      </c>
      <c r="C8" s="82">
        <v>6128668</v>
      </c>
      <c r="D8" s="83">
        <v>8687139</v>
      </c>
      <c r="E8" s="83">
        <v>1530894</v>
      </c>
      <c r="F8" s="83">
        <v>1657967</v>
      </c>
      <c r="G8" s="83">
        <v>1002948</v>
      </c>
      <c r="H8" s="83">
        <v>1924861</v>
      </c>
      <c r="I8" s="83">
        <v>4848718</v>
      </c>
      <c r="J8" s="83">
        <v>5928012</v>
      </c>
      <c r="K8" s="84">
        <f t="shared" si="0"/>
        <v>31709207</v>
      </c>
      <c r="L8" s="103">
        <v>6093910</v>
      </c>
      <c r="M8" s="103">
        <v>8218381</v>
      </c>
      <c r="N8" s="103">
        <v>1492870</v>
      </c>
      <c r="O8" s="103">
        <v>1610724</v>
      </c>
      <c r="P8" s="103">
        <v>847674</v>
      </c>
      <c r="Q8" s="103">
        <v>1942020</v>
      </c>
      <c r="R8" s="103">
        <v>4677112</v>
      </c>
      <c r="S8" s="103">
        <v>5910553</v>
      </c>
      <c r="T8" s="103">
        <v>30793244</v>
      </c>
      <c r="U8" s="152">
        <f aca="true" t="shared" si="2" ref="U8:U29">ROUND((C8-L8)/L8*100,1)</f>
        <v>0.6</v>
      </c>
      <c r="V8" s="153">
        <f aca="true" t="shared" si="3" ref="V8:V29">ROUND((D8-M8)/M8*100,1)</f>
        <v>5.7</v>
      </c>
      <c r="W8" s="153">
        <f aca="true" t="shared" si="4" ref="W8:W29">ROUND((E8-N8)/N8*100,1)</f>
        <v>2.5</v>
      </c>
      <c r="X8" s="154">
        <f aca="true" t="shared" si="5" ref="X8:X29">ROUND((F8-O8)/O8*100,1)</f>
        <v>2.9</v>
      </c>
      <c r="Y8" s="153">
        <f aca="true" t="shared" si="6" ref="Y8:Y30">ROUND((G8-P8)/P8*100,1)</f>
        <v>18.3</v>
      </c>
      <c r="Z8" s="153">
        <f>ROUND((H8-Q8)/Q8*100,1)</f>
        <v>-0.9</v>
      </c>
      <c r="AA8" s="153">
        <f aca="true" t="shared" si="7" ref="AA8:AA30">ROUND((I8-R8)/R8*100,1)</f>
        <v>3.7</v>
      </c>
      <c r="AB8" s="153">
        <f aca="true" t="shared" si="8" ref="AB8:AB30">ROUND((J8-S8)/S8*100,1)</f>
        <v>0.3</v>
      </c>
      <c r="AC8" s="155">
        <f aca="true" t="shared" si="9" ref="AC8:AC30">ROUND((K8-T8)/T8*100,1)</f>
        <v>3</v>
      </c>
      <c r="AD8" s="81" t="s">
        <v>6</v>
      </c>
    </row>
    <row r="9" spans="2:60" ht="23.25" customHeight="1">
      <c r="B9" s="81" t="s">
        <v>7</v>
      </c>
      <c r="C9" s="82">
        <v>7695402</v>
      </c>
      <c r="D9" s="83">
        <v>13606198</v>
      </c>
      <c r="E9" s="83">
        <v>2122870</v>
      </c>
      <c r="F9" s="83">
        <v>2657428</v>
      </c>
      <c r="G9" s="83">
        <v>969308</v>
      </c>
      <c r="H9" s="83">
        <v>2355553</v>
      </c>
      <c r="I9" s="83">
        <v>6038930</v>
      </c>
      <c r="J9" s="83">
        <v>7605114</v>
      </c>
      <c r="K9" s="84">
        <f t="shared" si="0"/>
        <v>43050803</v>
      </c>
      <c r="L9" s="103">
        <v>7653345</v>
      </c>
      <c r="M9" s="103">
        <v>13343323</v>
      </c>
      <c r="N9" s="103">
        <v>2058979</v>
      </c>
      <c r="O9" s="103">
        <v>2703740</v>
      </c>
      <c r="P9" s="103">
        <v>835165</v>
      </c>
      <c r="Q9" s="103">
        <v>2370423</v>
      </c>
      <c r="R9" s="103">
        <v>5745292</v>
      </c>
      <c r="S9" s="103">
        <v>7273840</v>
      </c>
      <c r="T9" s="103">
        <v>41984107</v>
      </c>
      <c r="U9" s="152">
        <f t="shared" si="2"/>
        <v>0.5</v>
      </c>
      <c r="V9" s="153">
        <f t="shared" si="3"/>
        <v>2</v>
      </c>
      <c r="W9" s="153">
        <f t="shared" si="4"/>
        <v>3.1</v>
      </c>
      <c r="X9" s="154">
        <f t="shared" si="5"/>
        <v>-1.7</v>
      </c>
      <c r="Y9" s="153">
        <f t="shared" si="6"/>
        <v>16.1</v>
      </c>
      <c r="Z9" s="153">
        <f aca="true" t="shared" si="10" ref="Z9:Z30">ROUND((H9-Q9)/Q9*100,1)</f>
        <v>-0.6</v>
      </c>
      <c r="AA9" s="153">
        <f t="shared" si="7"/>
        <v>5.1</v>
      </c>
      <c r="AB9" s="153">
        <f t="shared" si="8"/>
        <v>4.6</v>
      </c>
      <c r="AC9" s="155">
        <f t="shared" si="9"/>
        <v>2.5</v>
      </c>
      <c r="AD9" s="81" t="s">
        <v>7</v>
      </c>
      <c r="BH9" s="53"/>
    </row>
    <row r="10" spans="2:30" ht="23.25" customHeight="1">
      <c r="B10" s="81" t="s">
        <v>8</v>
      </c>
      <c r="C10" s="82">
        <v>9401720</v>
      </c>
      <c r="D10" s="83">
        <v>23699169</v>
      </c>
      <c r="E10" s="83">
        <v>2570116</v>
      </c>
      <c r="F10" s="83">
        <v>4805079</v>
      </c>
      <c r="G10" s="83">
        <v>874343</v>
      </c>
      <c r="H10" s="83">
        <v>2572935</v>
      </c>
      <c r="I10" s="83">
        <v>7981912</v>
      </c>
      <c r="J10" s="83">
        <v>7970956</v>
      </c>
      <c r="K10" s="84">
        <f t="shared" si="0"/>
        <v>59876230</v>
      </c>
      <c r="L10" s="103">
        <v>9395107</v>
      </c>
      <c r="M10" s="103">
        <v>23232663</v>
      </c>
      <c r="N10" s="103">
        <v>2489022</v>
      </c>
      <c r="O10" s="103">
        <v>4931790</v>
      </c>
      <c r="P10" s="103">
        <v>752348</v>
      </c>
      <c r="Q10" s="103">
        <v>2581963</v>
      </c>
      <c r="R10" s="103">
        <v>7684032</v>
      </c>
      <c r="S10" s="103">
        <v>8748382</v>
      </c>
      <c r="T10" s="103">
        <v>59815307</v>
      </c>
      <c r="U10" s="152">
        <f t="shared" si="2"/>
        <v>0.1</v>
      </c>
      <c r="V10" s="153">
        <f t="shared" si="3"/>
        <v>2</v>
      </c>
      <c r="W10" s="153">
        <f t="shared" si="4"/>
        <v>3.3</v>
      </c>
      <c r="X10" s="154">
        <f t="shared" si="5"/>
        <v>-2.6</v>
      </c>
      <c r="Y10" s="153">
        <f t="shared" si="6"/>
        <v>16.2</v>
      </c>
      <c r="Z10" s="153">
        <f t="shared" si="10"/>
        <v>-0.3</v>
      </c>
      <c r="AA10" s="153">
        <f t="shared" si="7"/>
        <v>3.9</v>
      </c>
      <c r="AB10" s="153">
        <f t="shared" si="8"/>
        <v>-8.9</v>
      </c>
      <c r="AC10" s="155">
        <f t="shared" si="9"/>
        <v>0.1</v>
      </c>
      <c r="AD10" s="81" t="s">
        <v>9</v>
      </c>
    </row>
    <row r="11" spans="2:30" ht="23.25" customHeight="1">
      <c r="B11" s="81" t="s">
        <v>10</v>
      </c>
      <c r="C11" s="82">
        <v>7579740</v>
      </c>
      <c r="D11" s="83">
        <v>13735358</v>
      </c>
      <c r="E11" s="83">
        <v>1818839</v>
      </c>
      <c r="F11" s="83">
        <v>2908293</v>
      </c>
      <c r="G11" s="83">
        <v>617206</v>
      </c>
      <c r="H11" s="83">
        <v>2004592</v>
      </c>
      <c r="I11" s="83">
        <v>6050520</v>
      </c>
      <c r="J11" s="83">
        <v>7070136</v>
      </c>
      <c r="K11" s="84">
        <f t="shared" si="0"/>
        <v>41784684</v>
      </c>
      <c r="L11" s="103">
        <v>7661033</v>
      </c>
      <c r="M11" s="103">
        <v>13376868</v>
      </c>
      <c r="N11" s="103">
        <v>1774031</v>
      </c>
      <c r="O11" s="103">
        <v>2860657</v>
      </c>
      <c r="P11" s="103">
        <v>556703</v>
      </c>
      <c r="Q11" s="103">
        <v>1982280</v>
      </c>
      <c r="R11" s="103">
        <v>5801295</v>
      </c>
      <c r="S11" s="103">
        <v>7430367</v>
      </c>
      <c r="T11" s="103">
        <v>41443234</v>
      </c>
      <c r="U11" s="152">
        <f t="shared" si="2"/>
        <v>-1.1</v>
      </c>
      <c r="V11" s="153">
        <f t="shared" si="3"/>
        <v>2.7</v>
      </c>
      <c r="W11" s="153">
        <f t="shared" si="4"/>
        <v>2.5</v>
      </c>
      <c r="X11" s="154">
        <f t="shared" si="5"/>
        <v>1.7</v>
      </c>
      <c r="Y11" s="153">
        <f t="shared" si="6"/>
        <v>10.9</v>
      </c>
      <c r="Z11" s="153">
        <f t="shared" si="10"/>
        <v>1.1</v>
      </c>
      <c r="AA11" s="153">
        <f t="shared" si="7"/>
        <v>4.3</v>
      </c>
      <c r="AB11" s="153">
        <f t="shared" si="8"/>
        <v>-4.8</v>
      </c>
      <c r="AC11" s="155">
        <f t="shared" si="9"/>
        <v>0.8</v>
      </c>
      <c r="AD11" s="81" t="s">
        <v>11</v>
      </c>
    </row>
    <row r="12" spans="2:30" ht="23.25" customHeight="1">
      <c r="B12" s="81" t="s">
        <v>12</v>
      </c>
      <c r="C12" s="82">
        <v>6840139</v>
      </c>
      <c r="D12" s="83">
        <v>16543621</v>
      </c>
      <c r="E12" s="83">
        <v>1802351</v>
      </c>
      <c r="F12" s="83">
        <v>2883636</v>
      </c>
      <c r="G12" s="83">
        <v>877197</v>
      </c>
      <c r="H12" s="83">
        <v>1997474</v>
      </c>
      <c r="I12" s="83">
        <v>5509478</v>
      </c>
      <c r="J12" s="83">
        <v>6080340</v>
      </c>
      <c r="K12" s="84">
        <f t="shared" si="0"/>
        <v>42534236</v>
      </c>
      <c r="L12" s="103">
        <v>6885987</v>
      </c>
      <c r="M12" s="103">
        <v>16329319</v>
      </c>
      <c r="N12" s="103">
        <v>1756072</v>
      </c>
      <c r="O12" s="103">
        <v>2848260</v>
      </c>
      <c r="P12" s="103">
        <v>753795</v>
      </c>
      <c r="Q12" s="103">
        <v>2020281</v>
      </c>
      <c r="R12" s="103">
        <v>5331867</v>
      </c>
      <c r="S12" s="103">
        <v>7136773</v>
      </c>
      <c r="T12" s="103">
        <v>43062354</v>
      </c>
      <c r="U12" s="152">
        <f t="shared" si="2"/>
        <v>-0.7</v>
      </c>
      <c r="V12" s="153">
        <f t="shared" si="3"/>
        <v>1.3</v>
      </c>
      <c r="W12" s="153">
        <f t="shared" si="4"/>
        <v>2.6</v>
      </c>
      <c r="X12" s="154">
        <f t="shared" si="5"/>
        <v>1.2</v>
      </c>
      <c r="Y12" s="153">
        <f t="shared" si="6"/>
        <v>16.4</v>
      </c>
      <c r="Z12" s="153">
        <f t="shared" si="10"/>
        <v>-1.1</v>
      </c>
      <c r="AA12" s="153">
        <f t="shared" si="7"/>
        <v>3.3</v>
      </c>
      <c r="AB12" s="153">
        <f t="shared" si="8"/>
        <v>-14.8</v>
      </c>
      <c r="AC12" s="155">
        <f t="shared" si="9"/>
        <v>-1.2</v>
      </c>
      <c r="AD12" s="81" t="s">
        <v>13</v>
      </c>
    </row>
    <row r="13" spans="2:30" ht="23.25" customHeight="1">
      <c r="B13" s="81" t="s">
        <v>14</v>
      </c>
      <c r="C13" s="82">
        <v>8140576</v>
      </c>
      <c r="D13" s="83">
        <v>21886475</v>
      </c>
      <c r="E13" s="83">
        <v>2104939</v>
      </c>
      <c r="F13" s="83">
        <v>3451271</v>
      </c>
      <c r="G13" s="83">
        <v>805012</v>
      </c>
      <c r="H13" s="83">
        <v>2569075</v>
      </c>
      <c r="I13" s="83">
        <v>6875903</v>
      </c>
      <c r="J13" s="83">
        <v>5066469</v>
      </c>
      <c r="K13" s="84">
        <f t="shared" si="0"/>
        <v>50899720</v>
      </c>
      <c r="L13" s="103">
        <v>8135090</v>
      </c>
      <c r="M13" s="103">
        <v>21155116</v>
      </c>
      <c r="N13" s="103">
        <v>2045238</v>
      </c>
      <c r="O13" s="103">
        <v>3436712</v>
      </c>
      <c r="P13" s="103">
        <v>692934</v>
      </c>
      <c r="Q13" s="103">
        <v>2590441</v>
      </c>
      <c r="R13" s="103">
        <v>6561386</v>
      </c>
      <c r="S13" s="103">
        <v>6166184</v>
      </c>
      <c r="T13" s="103">
        <v>50783101</v>
      </c>
      <c r="U13" s="152">
        <f t="shared" si="2"/>
        <v>0.1</v>
      </c>
      <c r="V13" s="153">
        <f t="shared" si="3"/>
        <v>3.5</v>
      </c>
      <c r="W13" s="153">
        <f t="shared" si="4"/>
        <v>2.9</v>
      </c>
      <c r="X13" s="154">
        <f t="shared" si="5"/>
        <v>0.4</v>
      </c>
      <c r="Y13" s="153">
        <f t="shared" si="6"/>
        <v>16.2</v>
      </c>
      <c r="Z13" s="153">
        <f t="shared" si="10"/>
        <v>-0.8</v>
      </c>
      <c r="AA13" s="153">
        <f t="shared" si="7"/>
        <v>4.8</v>
      </c>
      <c r="AB13" s="153">
        <f t="shared" si="8"/>
        <v>-17.8</v>
      </c>
      <c r="AC13" s="155">
        <f t="shared" si="9"/>
        <v>0.2</v>
      </c>
      <c r="AD13" s="81" t="s">
        <v>15</v>
      </c>
    </row>
    <row r="14" spans="2:30" ht="23.25" customHeight="1">
      <c r="B14" s="81" t="s">
        <v>16</v>
      </c>
      <c r="C14" s="82">
        <v>11646073</v>
      </c>
      <c r="D14" s="83">
        <v>34495088</v>
      </c>
      <c r="E14" s="83">
        <v>3187822</v>
      </c>
      <c r="F14" s="83">
        <v>5916058</v>
      </c>
      <c r="G14" s="83">
        <v>722616</v>
      </c>
      <c r="H14" s="83">
        <v>3616738</v>
      </c>
      <c r="I14" s="83">
        <v>11899337</v>
      </c>
      <c r="J14" s="83">
        <v>10076971</v>
      </c>
      <c r="K14" s="84">
        <f t="shared" si="0"/>
        <v>81560703</v>
      </c>
      <c r="L14" s="103">
        <v>11613536</v>
      </c>
      <c r="M14" s="103">
        <v>33468448</v>
      </c>
      <c r="N14" s="103">
        <v>3049487</v>
      </c>
      <c r="O14" s="103">
        <v>5763218</v>
      </c>
      <c r="P14" s="103">
        <v>623541</v>
      </c>
      <c r="Q14" s="103">
        <v>3613769</v>
      </c>
      <c r="R14" s="103">
        <v>11306924</v>
      </c>
      <c r="S14" s="103">
        <v>11596217</v>
      </c>
      <c r="T14" s="103">
        <v>81035140</v>
      </c>
      <c r="U14" s="152">
        <f t="shared" si="2"/>
        <v>0.3</v>
      </c>
      <c r="V14" s="153">
        <f t="shared" si="3"/>
        <v>3.1</v>
      </c>
      <c r="W14" s="153">
        <f t="shared" si="4"/>
        <v>4.5</v>
      </c>
      <c r="X14" s="154">
        <f t="shared" si="5"/>
        <v>2.7</v>
      </c>
      <c r="Y14" s="153">
        <f t="shared" si="6"/>
        <v>15.9</v>
      </c>
      <c r="Z14" s="153">
        <f t="shared" si="10"/>
        <v>0.1</v>
      </c>
      <c r="AA14" s="153">
        <f t="shared" si="7"/>
        <v>5.2</v>
      </c>
      <c r="AB14" s="153">
        <f t="shared" si="8"/>
        <v>-13.1</v>
      </c>
      <c r="AC14" s="155">
        <f t="shared" si="9"/>
        <v>0.6</v>
      </c>
      <c r="AD14" s="81" t="s">
        <v>17</v>
      </c>
    </row>
    <row r="15" spans="2:30" ht="23.25" customHeight="1">
      <c r="B15" s="81" t="s">
        <v>18</v>
      </c>
      <c r="C15" s="82">
        <v>10470273</v>
      </c>
      <c r="D15" s="83">
        <v>26259823</v>
      </c>
      <c r="E15" s="83">
        <v>2679298</v>
      </c>
      <c r="F15" s="83">
        <v>4210399</v>
      </c>
      <c r="G15" s="83">
        <v>762520</v>
      </c>
      <c r="H15" s="83">
        <v>3018292</v>
      </c>
      <c r="I15" s="83">
        <v>9433581</v>
      </c>
      <c r="J15" s="83">
        <v>12219203</v>
      </c>
      <c r="K15" s="84">
        <f t="shared" si="0"/>
        <v>69053389</v>
      </c>
      <c r="L15" s="103">
        <v>10495581</v>
      </c>
      <c r="M15" s="103">
        <v>26195914</v>
      </c>
      <c r="N15" s="103">
        <v>2591544</v>
      </c>
      <c r="O15" s="103">
        <v>4779570</v>
      </c>
      <c r="P15" s="103">
        <v>672355</v>
      </c>
      <c r="Q15" s="103">
        <v>3003241</v>
      </c>
      <c r="R15" s="103">
        <v>9061750</v>
      </c>
      <c r="S15" s="103">
        <v>12407100</v>
      </c>
      <c r="T15" s="103">
        <v>69207055</v>
      </c>
      <c r="U15" s="152">
        <f t="shared" si="2"/>
        <v>-0.2</v>
      </c>
      <c r="V15" s="153">
        <f t="shared" si="3"/>
        <v>0.2</v>
      </c>
      <c r="W15" s="153">
        <f t="shared" si="4"/>
        <v>3.4</v>
      </c>
      <c r="X15" s="154">
        <f t="shared" si="5"/>
        <v>-11.9</v>
      </c>
      <c r="Y15" s="153">
        <f t="shared" si="6"/>
        <v>13.4</v>
      </c>
      <c r="Z15" s="153">
        <f t="shared" si="10"/>
        <v>0.5</v>
      </c>
      <c r="AA15" s="153">
        <f t="shared" si="7"/>
        <v>4.1</v>
      </c>
      <c r="AB15" s="153">
        <f t="shared" si="8"/>
        <v>-1.5</v>
      </c>
      <c r="AC15" s="155">
        <f t="shared" si="9"/>
        <v>-0.2</v>
      </c>
      <c r="AD15" s="81" t="s">
        <v>19</v>
      </c>
    </row>
    <row r="16" spans="2:30" ht="23.25" customHeight="1">
      <c r="B16" s="81" t="s">
        <v>20</v>
      </c>
      <c r="C16" s="82">
        <v>8618564</v>
      </c>
      <c r="D16" s="83">
        <v>16762108</v>
      </c>
      <c r="E16" s="83">
        <v>2142857</v>
      </c>
      <c r="F16" s="83">
        <v>3444460</v>
      </c>
      <c r="G16" s="83">
        <v>593973</v>
      </c>
      <c r="H16" s="83">
        <v>2417202</v>
      </c>
      <c r="I16" s="83">
        <v>5748134</v>
      </c>
      <c r="J16" s="83">
        <v>8949990</v>
      </c>
      <c r="K16" s="84">
        <f t="shared" si="0"/>
        <v>48677288</v>
      </c>
      <c r="L16" s="103">
        <v>8581985</v>
      </c>
      <c r="M16" s="103">
        <v>16545902</v>
      </c>
      <c r="N16" s="103">
        <v>2087310</v>
      </c>
      <c r="O16" s="103">
        <v>3410027</v>
      </c>
      <c r="P16" s="103">
        <v>543481</v>
      </c>
      <c r="Q16" s="103">
        <v>2427512</v>
      </c>
      <c r="R16" s="103">
        <v>5729331</v>
      </c>
      <c r="S16" s="103">
        <v>9688266</v>
      </c>
      <c r="T16" s="103">
        <v>49013814</v>
      </c>
      <c r="U16" s="152">
        <f t="shared" si="2"/>
        <v>0.4</v>
      </c>
      <c r="V16" s="153">
        <f t="shared" si="3"/>
        <v>1.3</v>
      </c>
      <c r="W16" s="153">
        <f t="shared" si="4"/>
        <v>2.7</v>
      </c>
      <c r="X16" s="154">
        <f t="shared" si="5"/>
        <v>1</v>
      </c>
      <c r="Y16" s="153">
        <f t="shared" si="6"/>
        <v>9.3</v>
      </c>
      <c r="Z16" s="153">
        <f t="shared" si="10"/>
        <v>-0.4</v>
      </c>
      <c r="AA16" s="153">
        <f t="shared" si="7"/>
        <v>0.3</v>
      </c>
      <c r="AB16" s="153">
        <f t="shared" si="8"/>
        <v>-7.6</v>
      </c>
      <c r="AC16" s="155">
        <f t="shared" si="9"/>
        <v>-0.7</v>
      </c>
      <c r="AD16" s="81" t="s">
        <v>21</v>
      </c>
    </row>
    <row r="17" spans="2:30" ht="23.25" customHeight="1">
      <c r="B17" s="81" t="s">
        <v>22</v>
      </c>
      <c r="C17" s="82">
        <v>15594978</v>
      </c>
      <c r="D17" s="83">
        <v>51330785</v>
      </c>
      <c r="E17" s="83">
        <v>4441698</v>
      </c>
      <c r="F17" s="83">
        <v>8772412</v>
      </c>
      <c r="G17" s="83">
        <v>1034519</v>
      </c>
      <c r="H17" s="83">
        <v>6165114</v>
      </c>
      <c r="I17" s="83">
        <v>15228039</v>
      </c>
      <c r="J17" s="83">
        <v>18203510</v>
      </c>
      <c r="K17" s="84">
        <f t="shared" si="0"/>
        <v>120771055</v>
      </c>
      <c r="L17" s="103">
        <v>15388959</v>
      </c>
      <c r="M17" s="103">
        <v>50594504</v>
      </c>
      <c r="N17" s="103">
        <v>4273462</v>
      </c>
      <c r="O17" s="103">
        <v>8640651</v>
      </c>
      <c r="P17" s="103">
        <v>867011</v>
      </c>
      <c r="Q17" s="103">
        <v>6273767</v>
      </c>
      <c r="R17" s="103">
        <v>14753715</v>
      </c>
      <c r="S17" s="103">
        <v>20787485</v>
      </c>
      <c r="T17" s="103">
        <v>121579554</v>
      </c>
      <c r="U17" s="152">
        <f t="shared" si="2"/>
        <v>1.3</v>
      </c>
      <c r="V17" s="153">
        <f t="shared" si="3"/>
        <v>1.5</v>
      </c>
      <c r="W17" s="153">
        <f t="shared" si="4"/>
        <v>3.9</v>
      </c>
      <c r="X17" s="154">
        <f t="shared" si="5"/>
        <v>1.5</v>
      </c>
      <c r="Y17" s="153">
        <f t="shared" si="6"/>
        <v>19.3</v>
      </c>
      <c r="Z17" s="153">
        <f t="shared" si="10"/>
        <v>-1.7</v>
      </c>
      <c r="AA17" s="153">
        <f t="shared" si="7"/>
        <v>3.2</v>
      </c>
      <c r="AB17" s="153">
        <f t="shared" si="8"/>
        <v>-12.4</v>
      </c>
      <c r="AC17" s="155">
        <f t="shared" si="9"/>
        <v>-0.7</v>
      </c>
      <c r="AD17" s="81" t="s">
        <v>23</v>
      </c>
    </row>
    <row r="18" spans="2:30" ht="23.25" customHeight="1">
      <c r="B18" s="81" t="s">
        <v>24</v>
      </c>
      <c r="C18" s="82">
        <v>17466207</v>
      </c>
      <c r="D18" s="83">
        <v>47550871</v>
      </c>
      <c r="E18" s="83">
        <v>5033448</v>
      </c>
      <c r="F18" s="83">
        <v>10756137</v>
      </c>
      <c r="G18" s="83">
        <v>884143</v>
      </c>
      <c r="H18" s="83">
        <v>5888497</v>
      </c>
      <c r="I18" s="83">
        <v>16510361</v>
      </c>
      <c r="J18" s="83">
        <v>20908191</v>
      </c>
      <c r="K18" s="84">
        <f t="shared" si="0"/>
        <v>124997855</v>
      </c>
      <c r="L18" s="103">
        <v>17348487</v>
      </c>
      <c r="M18" s="103">
        <v>45645680</v>
      </c>
      <c r="N18" s="103">
        <v>4837542</v>
      </c>
      <c r="O18" s="103">
        <v>10722472</v>
      </c>
      <c r="P18" s="103">
        <v>820230</v>
      </c>
      <c r="Q18" s="103">
        <v>5948491</v>
      </c>
      <c r="R18" s="103">
        <v>15666464</v>
      </c>
      <c r="S18" s="103">
        <v>21939739</v>
      </c>
      <c r="T18" s="103">
        <v>122929105</v>
      </c>
      <c r="U18" s="152">
        <f t="shared" si="2"/>
        <v>0.7</v>
      </c>
      <c r="V18" s="153">
        <f t="shared" si="3"/>
        <v>4.2</v>
      </c>
      <c r="W18" s="153">
        <f t="shared" si="4"/>
        <v>4</v>
      </c>
      <c r="X18" s="154">
        <f t="shared" si="5"/>
        <v>0.3</v>
      </c>
      <c r="Y18" s="153">
        <f t="shared" si="6"/>
        <v>7.8</v>
      </c>
      <c r="Z18" s="153">
        <f t="shared" si="10"/>
        <v>-1</v>
      </c>
      <c r="AA18" s="153">
        <f t="shared" si="7"/>
        <v>5.4</v>
      </c>
      <c r="AB18" s="153">
        <f t="shared" si="8"/>
        <v>-4.7</v>
      </c>
      <c r="AC18" s="155">
        <f t="shared" si="9"/>
        <v>1.7</v>
      </c>
      <c r="AD18" s="81" t="s">
        <v>25</v>
      </c>
    </row>
    <row r="19" spans="2:30" ht="23.25" customHeight="1">
      <c r="B19" s="81" t="s">
        <v>26</v>
      </c>
      <c r="C19" s="82">
        <v>7684324</v>
      </c>
      <c r="D19" s="83">
        <v>13769589</v>
      </c>
      <c r="E19" s="83">
        <v>1965508</v>
      </c>
      <c r="F19" s="83">
        <v>2857612</v>
      </c>
      <c r="G19" s="83">
        <v>790110</v>
      </c>
      <c r="H19" s="83">
        <v>2022154</v>
      </c>
      <c r="I19" s="83">
        <v>5291633</v>
      </c>
      <c r="J19" s="83">
        <v>5760954</v>
      </c>
      <c r="K19" s="84">
        <f t="shared" si="0"/>
        <v>40141884</v>
      </c>
      <c r="L19" s="103">
        <v>7713110</v>
      </c>
      <c r="M19" s="103">
        <v>13364103</v>
      </c>
      <c r="N19" s="103">
        <v>1929799</v>
      </c>
      <c r="O19" s="103">
        <v>2842544</v>
      </c>
      <c r="P19" s="103">
        <v>729748</v>
      </c>
      <c r="Q19" s="103">
        <v>2055115</v>
      </c>
      <c r="R19" s="103">
        <v>5069563</v>
      </c>
      <c r="S19" s="103">
        <v>6270789</v>
      </c>
      <c r="T19" s="103">
        <v>39974771</v>
      </c>
      <c r="U19" s="152">
        <f t="shared" si="2"/>
        <v>-0.4</v>
      </c>
      <c r="V19" s="153">
        <f t="shared" si="3"/>
        <v>3</v>
      </c>
      <c r="W19" s="153">
        <f t="shared" si="4"/>
        <v>1.9</v>
      </c>
      <c r="X19" s="154">
        <f t="shared" si="5"/>
        <v>0.5</v>
      </c>
      <c r="Y19" s="153">
        <f t="shared" si="6"/>
        <v>8.3</v>
      </c>
      <c r="Z19" s="153">
        <f t="shared" si="10"/>
        <v>-1.6</v>
      </c>
      <c r="AA19" s="153">
        <f t="shared" si="7"/>
        <v>4.4</v>
      </c>
      <c r="AB19" s="153">
        <f t="shared" si="8"/>
        <v>-8.1</v>
      </c>
      <c r="AC19" s="155">
        <f t="shared" si="9"/>
        <v>0.4</v>
      </c>
      <c r="AD19" s="81" t="s">
        <v>27</v>
      </c>
    </row>
    <row r="20" spans="2:30" ht="23.25" customHeight="1">
      <c r="B20" s="81" t="s">
        <v>28</v>
      </c>
      <c r="C20" s="82">
        <v>9481203</v>
      </c>
      <c r="D20" s="83">
        <v>22374074</v>
      </c>
      <c r="E20" s="83">
        <v>2347969</v>
      </c>
      <c r="F20" s="83">
        <v>4484105</v>
      </c>
      <c r="G20" s="83">
        <v>597062</v>
      </c>
      <c r="H20" s="83">
        <v>2744066</v>
      </c>
      <c r="I20" s="83">
        <v>7015898</v>
      </c>
      <c r="J20" s="83">
        <v>7774845</v>
      </c>
      <c r="K20" s="84">
        <f t="shared" si="0"/>
        <v>56819222</v>
      </c>
      <c r="L20" s="103">
        <v>9442302</v>
      </c>
      <c r="M20" s="103">
        <v>21964871</v>
      </c>
      <c r="N20" s="103">
        <v>2281973</v>
      </c>
      <c r="O20" s="103">
        <v>4466774</v>
      </c>
      <c r="P20" s="103">
        <v>547831</v>
      </c>
      <c r="Q20" s="103">
        <v>2752785</v>
      </c>
      <c r="R20" s="103">
        <v>6792341</v>
      </c>
      <c r="S20" s="103">
        <v>9067545</v>
      </c>
      <c r="T20" s="103">
        <v>57316422</v>
      </c>
      <c r="U20" s="152">
        <f t="shared" si="2"/>
        <v>0.4</v>
      </c>
      <c r="V20" s="153">
        <f t="shared" si="3"/>
        <v>1.9</v>
      </c>
      <c r="W20" s="153">
        <f t="shared" si="4"/>
        <v>2.9</v>
      </c>
      <c r="X20" s="154">
        <f t="shared" si="5"/>
        <v>0.4</v>
      </c>
      <c r="Y20" s="153">
        <f t="shared" si="6"/>
        <v>9</v>
      </c>
      <c r="Z20" s="153">
        <f t="shared" si="10"/>
        <v>-0.3</v>
      </c>
      <c r="AA20" s="153">
        <f t="shared" si="7"/>
        <v>3.3</v>
      </c>
      <c r="AB20" s="153">
        <f t="shared" si="8"/>
        <v>-14.3</v>
      </c>
      <c r="AC20" s="155">
        <f t="shared" si="9"/>
        <v>-0.9</v>
      </c>
      <c r="AD20" s="81" t="s">
        <v>6</v>
      </c>
    </row>
    <row r="21" spans="2:30" ht="23.25" customHeight="1">
      <c r="B21" s="81" t="s">
        <v>29</v>
      </c>
      <c r="C21" s="82">
        <v>12757256</v>
      </c>
      <c r="D21" s="83">
        <v>33870169</v>
      </c>
      <c r="E21" s="83">
        <v>3468930</v>
      </c>
      <c r="F21" s="83">
        <v>6190332</v>
      </c>
      <c r="G21" s="83">
        <v>775578</v>
      </c>
      <c r="H21" s="83">
        <v>3910787</v>
      </c>
      <c r="I21" s="83">
        <v>11523258</v>
      </c>
      <c r="J21" s="83">
        <v>12520433</v>
      </c>
      <c r="K21" s="84">
        <f t="shared" si="0"/>
        <v>85016743</v>
      </c>
      <c r="L21" s="103">
        <v>12633705</v>
      </c>
      <c r="M21" s="103">
        <v>32726230</v>
      </c>
      <c r="N21" s="103">
        <v>3348309</v>
      </c>
      <c r="O21" s="103">
        <v>6811941</v>
      </c>
      <c r="P21" s="103">
        <v>692512</v>
      </c>
      <c r="Q21" s="103">
        <v>3936290</v>
      </c>
      <c r="R21" s="103">
        <v>10994102</v>
      </c>
      <c r="S21" s="103">
        <v>14544711</v>
      </c>
      <c r="T21" s="103">
        <v>85687800</v>
      </c>
      <c r="U21" s="152">
        <f t="shared" si="2"/>
        <v>1</v>
      </c>
      <c r="V21" s="153">
        <f t="shared" si="3"/>
        <v>3.5</v>
      </c>
      <c r="W21" s="153">
        <f t="shared" si="4"/>
        <v>3.6</v>
      </c>
      <c r="X21" s="154">
        <f t="shared" si="5"/>
        <v>-9.1</v>
      </c>
      <c r="Y21" s="153">
        <f t="shared" si="6"/>
        <v>12</v>
      </c>
      <c r="Z21" s="153">
        <f t="shared" si="10"/>
        <v>-0.6</v>
      </c>
      <c r="AA21" s="153">
        <f t="shared" si="7"/>
        <v>4.8</v>
      </c>
      <c r="AB21" s="153">
        <f t="shared" si="8"/>
        <v>-13.9</v>
      </c>
      <c r="AC21" s="155">
        <f t="shared" si="9"/>
        <v>-0.8</v>
      </c>
      <c r="AD21" s="81" t="s">
        <v>30</v>
      </c>
    </row>
    <row r="22" spans="2:30" ht="23.25" customHeight="1">
      <c r="B22" s="81" t="s">
        <v>31</v>
      </c>
      <c r="C22" s="82">
        <v>8454523</v>
      </c>
      <c r="D22" s="83">
        <v>20237753</v>
      </c>
      <c r="E22" s="83">
        <v>2208735</v>
      </c>
      <c r="F22" s="83">
        <v>3566158</v>
      </c>
      <c r="G22" s="83">
        <v>688828</v>
      </c>
      <c r="H22" s="83">
        <v>2333677</v>
      </c>
      <c r="I22" s="83">
        <v>5871968</v>
      </c>
      <c r="J22" s="83">
        <v>6196232</v>
      </c>
      <c r="K22" s="84">
        <f t="shared" si="0"/>
        <v>49557874</v>
      </c>
      <c r="L22" s="103">
        <v>8401033</v>
      </c>
      <c r="M22" s="103">
        <v>19766737</v>
      </c>
      <c r="N22" s="103">
        <v>2141137</v>
      </c>
      <c r="O22" s="103">
        <v>3515396</v>
      </c>
      <c r="P22" s="103">
        <v>617152</v>
      </c>
      <c r="Q22" s="103">
        <v>2339836</v>
      </c>
      <c r="R22" s="103">
        <v>5630482</v>
      </c>
      <c r="S22" s="103">
        <v>7098389</v>
      </c>
      <c r="T22" s="103">
        <v>49510162</v>
      </c>
      <c r="U22" s="152">
        <f t="shared" si="2"/>
        <v>0.6</v>
      </c>
      <c r="V22" s="153">
        <f t="shared" si="3"/>
        <v>2.4</v>
      </c>
      <c r="W22" s="153">
        <f t="shared" si="4"/>
        <v>3.2</v>
      </c>
      <c r="X22" s="154">
        <f t="shared" si="5"/>
        <v>1.4</v>
      </c>
      <c r="Y22" s="153">
        <f t="shared" si="6"/>
        <v>11.6</v>
      </c>
      <c r="Z22" s="153">
        <f t="shared" si="10"/>
        <v>-0.3</v>
      </c>
      <c r="AA22" s="153">
        <f t="shared" si="7"/>
        <v>4.3</v>
      </c>
      <c r="AB22" s="153">
        <f t="shared" si="8"/>
        <v>-12.7</v>
      </c>
      <c r="AC22" s="155">
        <f t="shared" si="9"/>
        <v>0.1</v>
      </c>
      <c r="AD22" s="81" t="s">
        <v>32</v>
      </c>
    </row>
    <row r="23" spans="2:30" ht="23.25" customHeight="1">
      <c r="B23" s="81" t="s">
        <v>33</v>
      </c>
      <c r="C23" s="82">
        <v>9683414</v>
      </c>
      <c r="D23" s="83">
        <v>29997605</v>
      </c>
      <c r="E23" s="83">
        <v>2541106</v>
      </c>
      <c r="F23" s="83">
        <v>4209297</v>
      </c>
      <c r="G23" s="83">
        <v>623970</v>
      </c>
      <c r="H23" s="83">
        <v>3139738</v>
      </c>
      <c r="I23" s="83">
        <v>8748664</v>
      </c>
      <c r="J23" s="83">
        <v>8545367</v>
      </c>
      <c r="K23" s="84">
        <f t="shared" si="0"/>
        <v>67489161</v>
      </c>
      <c r="L23" s="103">
        <v>9623087</v>
      </c>
      <c r="M23" s="103">
        <v>29250483</v>
      </c>
      <c r="N23" s="103">
        <v>2466994</v>
      </c>
      <c r="O23" s="103">
        <v>4175118</v>
      </c>
      <c r="P23" s="103">
        <v>555845</v>
      </c>
      <c r="Q23" s="103">
        <v>3140214</v>
      </c>
      <c r="R23" s="103">
        <v>8478018</v>
      </c>
      <c r="S23" s="103">
        <v>9897102</v>
      </c>
      <c r="T23" s="103">
        <v>67586861</v>
      </c>
      <c r="U23" s="152">
        <f t="shared" si="2"/>
        <v>0.6</v>
      </c>
      <c r="V23" s="153">
        <f t="shared" si="3"/>
        <v>2.6</v>
      </c>
      <c r="W23" s="153">
        <f t="shared" si="4"/>
        <v>3</v>
      </c>
      <c r="X23" s="154">
        <f t="shared" si="5"/>
        <v>0.8</v>
      </c>
      <c r="Y23" s="153">
        <f t="shared" si="6"/>
        <v>12.3</v>
      </c>
      <c r="Z23" s="153">
        <f t="shared" si="10"/>
        <v>0</v>
      </c>
      <c r="AA23" s="153">
        <f t="shared" si="7"/>
        <v>3.2</v>
      </c>
      <c r="AB23" s="153">
        <f t="shared" si="8"/>
        <v>-13.7</v>
      </c>
      <c r="AC23" s="155">
        <f t="shared" si="9"/>
        <v>-0.1</v>
      </c>
      <c r="AD23" s="81" t="s">
        <v>33</v>
      </c>
    </row>
    <row r="24" spans="2:30" ht="23.25" customHeight="1">
      <c r="B24" s="81" t="s">
        <v>34</v>
      </c>
      <c r="C24" s="82">
        <v>7630223</v>
      </c>
      <c r="D24" s="83">
        <v>19021750</v>
      </c>
      <c r="E24" s="83">
        <v>1839416</v>
      </c>
      <c r="F24" s="83">
        <v>2962115</v>
      </c>
      <c r="G24" s="83">
        <v>599722</v>
      </c>
      <c r="H24" s="83">
        <v>2058252</v>
      </c>
      <c r="I24" s="83">
        <v>6048939</v>
      </c>
      <c r="J24" s="83">
        <v>6278476</v>
      </c>
      <c r="K24" s="84">
        <f t="shared" si="0"/>
        <v>46438893</v>
      </c>
      <c r="L24" s="103">
        <v>7683592</v>
      </c>
      <c r="M24" s="103">
        <v>18774037</v>
      </c>
      <c r="N24" s="103">
        <v>1785900</v>
      </c>
      <c r="O24" s="103">
        <v>3162157</v>
      </c>
      <c r="P24" s="103">
        <v>531106</v>
      </c>
      <c r="Q24" s="103">
        <v>2069240</v>
      </c>
      <c r="R24" s="103">
        <v>5762317</v>
      </c>
      <c r="S24" s="103">
        <v>6837766</v>
      </c>
      <c r="T24" s="103">
        <v>46606115</v>
      </c>
      <c r="U24" s="152">
        <f t="shared" si="2"/>
        <v>-0.7</v>
      </c>
      <c r="V24" s="153">
        <f t="shared" si="3"/>
        <v>1.3</v>
      </c>
      <c r="W24" s="153">
        <f t="shared" si="4"/>
        <v>3</v>
      </c>
      <c r="X24" s="154">
        <f t="shared" si="5"/>
        <v>-6.3</v>
      </c>
      <c r="Y24" s="153">
        <f t="shared" si="6"/>
        <v>12.9</v>
      </c>
      <c r="Z24" s="153">
        <f t="shared" si="10"/>
        <v>-0.5</v>
      </c>
      <c r="AA24" s="153">
        <f t="shared" si="7"/>
        <v>5</v>
      </c>
      <c r="AB24" s="153">
        <f t="shared" si="8"/>
        <v>-8.2</v>
      </c>
      <c r="AC24" s="155">
        <f t="shared" si="9"/>
        <v>-0.4</v>
      </c>
      <c r="AD24" s="81" t="s">
        <v>35</v>
      </c>
    </row>
    <row r="25" spans="2:30" ht="23.25" customHeight="1">
      <c r="B25" s="81" t="s">
        <v>36</v>
      </c>
      <c r="C25" s="82">
        <v>12602863</v>
      </c>
      <c r="D25" s="83">
        <v>44636821</v>
      </c>
      <c r="E25" s="83">
        <v>3552265</v>
      </c>
      <c r="F25" s="83">
        <v>6176502</v>
      </c>
      <c r="G25" s="83">
        <v>784697</v>
      </c>
      <c r="H25" s="83">
        <v>4307607</v>
      </c>
      <c r="I25" s="83">
        <v>13077640</v>
      </c>
      <c r="J25" s="83">
        <v>9539467</v>
      </c>
      <c r="K25" s="84">
        <f t="shared" si="0"/>
        <v>94677862</v>
      </c>
      <c r="L25" s="103">
        <v>12572957</v>
      </c>
      <c r="M25" s="103">
        <v>43259355</v>
      </c>
      <c r="N25" s="103">
        <v>3425101</v>
      </c>
      <c r="O25" s="103">
        <v>6375428</v>
      </c>
      <c r="P25" s="103">
        <v>676523</v>
      </c>
      <c r="Q25" s="103">
        <v>4341910</v>
      </c>
      <c r="R25" s="103">
        <v>12501001</v>
      </c>
      <c r="S25" s="103">
        <v>11749367</v>
      </c>
      <c r="T25" s="103">
        <v>94901642</v>
      </c>
      <c r="U25" s="152">
        <f t="shared" si="2"/>
        <v>0.2</v>
      </c>
      <c r="V25" s="153">
        <f t="shared" si="3"/>
        <v>3.2</v>
      </c>
      <c r="W25" s="153">
        <f t="shared" si="4"/>
        <v>3.7</v>
      </c>
      <c r="X25" s="154">
        <f t="shared" si="5"/>
        <v>-3.1</v>
      </c>
      <c r="Y25" s="153">
        <f t="shared" si="6"/>
        <v>16</v>
      </c>
      <c r="Z25" s="153">
        <f t="shared" si="10"/>
        <v>-0.8</v>
      </c>
      <c r="AA25" s="153">
        <f t="shared" si="7"/>
        <v>4.6</v>
      </c>
      <c r="AB25" s="153">
        <f t="shared" si="8"/>
        <v>-18.8</v>
      </c>
      <c r="AC25" s="155">
        <f t="shared" si="9"/>
        <v>-0.2</v>
      </c>
      <c r="AD25" s="81" t="s">
        <v>37</v>
      </c>
    </row>
    <row r="26" spans="2:30" ht="23.25" customHeight="1">
      <c r="B26" s="81" t="s">
        <v>38</v>
      </c>
      <c r="C26" s="82">
        <v>14860229</v>
      </c>
      <c r="D26" s="83">
        <v>52303660</v>
      </c>
      <c r="E26" s="83">
        <v>4262680</v>
      </c>
      <c r="F26" s="83">
        <v>8351807</v>
      </c>
      <c r="G26" s="83">
        <v>856699</v>
      </c>
      <c r="H26" s="83">
        <v>5168643</v>
      </c>
      <c r="I26" s="83">
        <v>17843350</v>
      </c>
      <c r="J26" s="83">
        <v>16091987</v>
      </c>
      <c r="K26" s="84">
        <f t="shared" si="0"/>
        <v>119739055</v>
      </c>
      <c r="L26" s="103">
        <v>14698791</v>
      </c>
      <c r="M26" s="103">
        <v>50319246</v>
      </c>
      <c r="N26" s="103">
        <v>4095943</v>
      </c>
      <c r="O26" s="103">
        <v>8215240</v>
      </c>
      <c r="P26" s="103">
        <v>766421</v>
      </c>
      <c r="Q26" s="103">
        <v>5221107</v>
      </c>
      <c r="R26" s="103">
        <v>16985793</v>
      </c>
      <c r="S26" s="103">
        <v>18571416</v>
      </c>
      <c r="T26" s="103">
        <v>118873957</v>
      </c>
      <c r="U26" s="152">
        <f t="shared" si="2"/>
        <v>1.1</v>
      </c>
      <c r="V26" s="153">
        <f t="shared" si="3"/>
        <v>3.9</v>
      </c>
      <c r="W26" s="153">
        <f t="shared" si="4"/>
        <v>4.1</v>
      </c>
      <c r="X26" s="154">
        <f t="shared" si="5"/>
        <v>1.7</v>
      </c>
      <c r="Y26" s="153">
        <f t="shared" si="6"/>
        <v>11.8</v>
      </c>
      <c r="Z26" s="153">
        <f t="shared" si="10"/>
        <v>-1</v>
      </c>
      <c r="AA26" s="153">
        <f t="shared" si="7"/>
        <v>5</v>
      </c>
      <c r="AB26" s="153">
        <f t="shared" si="8"/>
        <v>-13.4</v>
      </c>
      <c r="AC26" s="155">
        <f t="shared" si="9"/>
        <v>0.7</v>
      </c>
      <c r="AD26" s="81" t="s">
        <v>39</v>
      </c>
    </row>
    <row r="27" spans="2:30" ht="23.25" customHeight="1">
      <c r="B27" s="81" t="s">
        <v>40</v>
      </c>
      <c r="C27" s="82">
        <v>14695964</v>
      </c>
      <c r="D27" s="83">
        <v>60211150</v>
      </c>
      <c r="E27" s="83">
        <v>4214842</v>
      </c>
      <c r="F27" s="83">
        <v>8028123</v>
      </c>
      <c r="G27" s="83">
        <v>989920</v>
      </c>
      <c r="H27" s="83">
        <v>6001557</v>
      </c>
      <c r="I27" s="83">
        <v>18498660</v>
      </c>
      <c r="J27" s="83">
        <v>16541320</v>
      </c>
      <c r="K27" s="84">
        <f t="shared" si="0"/>
        <v>129181536</v>
      </c>
      <c r="L27" s="103">
        <v>14562397</v>
      </c>
      <c r="M27" s="103">
        <v>58268232</v>
      </c>
      <c r="N27" s="103">
        <v>4046220</v>
      </c>
      <c r="O27" s="103">
        <v>7875518</v>
      </c>
      <c r="P27" s="103">
        <v>841109</v>
      </c>
      <c r="Q27" s="103">
        <v>6059958</v>
      </c>
      <c r="R27" s="103">
        <v>17647639</v>
      </c>
      <c r="S27" s="103">
        <v>19393780</v>
      </c>
      <c r="T27" s="103">
        <v>128694853</v>
      </c>
      <c r="U27" s="152">
        <f t="shared" si="2"/>
        <v>0.9</v>
      </c>
      <c r="V27" s="153">
        <f t="shared" si="3"/>
        <v>3.3</v>
      </c>
      <c r="W27" s="153">
        <f t="shared" si="4"/>
        <v>4.2</v>
      </c>
      <c r="X27" s="154">
        <f t="shared" si="5"/>
        <v>1.9</v>
      </c>
      <c r="Y27" s="153">
        <f t="shared" si="6"/>
        <v>17.7</v>
      </c>
      <c r="Z27" s="153">
        <f t="shared" si="10"/>
        <v>-1</v>
      </c>
      <c r="AA27" s="153">
        <f t="shared" si="7"/>
        <v>4.8</v>
      </c>
      <c r="AB27" s="153">
        <f t="shared" si="8"/>
        <v>-14.7</v>
      </c>
      <c r="AC27" s="155">
        <f t="shared" si="9"/>
        <v>0.4</v>
      </c>
      <c r="AD27" s="81" t="s">
        <v>41</v>
      </c>
    </row>
    <row r="28" spans="2:30" ht="23.25" customHeight="1">
      <c r="B28" s="81" t="s">
        <v>89</v>
      </c>
      <c r="C28" s="82">
        <v>11359976</v>
      </c>
      <c r="D28" s="83">
        <v>39319062</v>
      </c>
      <c r="E28" s="83">
        <v>3111375</v>
      </c>
      <c r="F28" s="83">
        <v>5332669</v>
      </c>
      <c r="G28" s="83">
        <v>869118</v>
      </c>
      <c r="H28" s="83">
        <v>3944738</v>
      </c>
      <c r="I28" s="83">
        <v>12261105</v>
      </c>
      <c r="J28" s="83">
        <v>11851712</v>
      </c>
      <c r="K28" s="84">
        <f t="shared" si="0"/>
        <v>88049755</v>
      </c>
      <c r="L28" s="103">
        <v>11408677</v>
      </c>
      <c r="M28" s="103">
        <v>38699728</v>
      </c>
      <c r="N28" s="103">
        <v>3017944</v>
      </c>
      <c r="O28" s="103">
        <v>5458206</v>
      </c>
      <c r="P28" s="103">
        <v>751908</v>
      </c>
      <c r="Q28" s="103">
        <v>3989989</v>
      </c>
      <c r="R28" s="103">
        <v>11697515</v>
      </c>
      <c r="S28" s="103">
        <v>13471298</v>
      </c>
      <c r="T28" s="103">
        <v>88495265</v>
      </c>
      <c r="U28" s="152">
        <f t="shared" si="2"/>
        <v>-0.4</v>
      </c>
      <c r="V28" s="153">
        <f t="shared" si="3"/>
        <v>1.6</v>
      </c>
      <c r="W28" s="153">
        <f t="shared" si="4"/>
        <v>3.1</v>
      </c>
      <c r="X28" s="154">
        <f t="shared" si="5"/>
        <v>-2.3</v>
      </c>
      <c r="Y28" s="153">
        <f t="shared" si="6"/>
        <v>15.6</v>
      </c>
      <c r="Z28" s="153">
        <f t="shared" si="10"/>
        <v>-1.1</v>
      </c>
      <c r="AA28" s="153">
        <f t="shared" si="7"/>
        <v>4.8</v>
      </c>
      <c r="AB28" s="153">
        <f t="shared" si="8"/>
        <v>-12</v>
      </c>
      <c r="AC28" s="155">
        <f t="shared" si="9"/>
        <v>-0.5</v>
      </c>
      <c r="AD28" s="81" t="s">
        <v>90</v>
      </c>
    </row>
    <row r="29" spans="2:30" ht="23.25" customHeight="1">
      <c r="B29" s="85" t="s">
        <v>42</v>
      </c>
      <c r="C29" s="86">
        <v>14606665</v>
      </c>
      <c r="D29" s="87">
        <v>50828965</v>
      </c>
      <c r="E29" s="87">
        <v>4254094</v>
      </c>
      <c r="F29" s="87">
        <v>8348277</v>
      </c>
      <c r="G29" s="87">
        <v>901198</v>
      </c>
      <c r="H29" s="87">
        <v>5909114</v>
      </c>
      <c r="I29" s="87">
        <v>18942498</v>
      </c>
      <c r="J29" s="87">
        <v>16476212</v>
      </c>
      <c r="K29" s="88">
        <f t="shared" si="0"/>
        <v>120267023</v>
      </c>
      <c r="L29" s="103">
        <v>14368060</v>
      </c>
      <c r="M29" s="103">
        <v>49849821</v>
      </c>
      <c r="N29" s="103">
        <v>4096857</v>
      </c>
      <c r="O29" s="103">
        <v>8251774</v>
      </c>
      <c r="P29" s="103">
        <v>777437</v>
      </c>
      <c r="Q29" s="103">
        <v>5944756</v>
      </c>
      <c r="R29" s="103">
        <v>18055984</v>
      </c>
      <c r="S29" s="103">
        <v>20583950</v>
      </c>
      <c r="T29" s="103">
        <v>121928639</v>
      </c>
      <c r="U29" s="156">
        <f t="shared" si="2"/>
        <v>1.7</v>
      </c>
      <c r="V29" s="157">
        <f t="shared" si="3"/>
        <v>2</v>
      </c>
      <c r="W29" s="157">
        <f t="shared" si="4"/>
        <v>3.8</v>
      </c>
      <c r="X29" s="158">
        <f t="shared" si="5"/>
        <v>1.2</v>
      </c>
      <c r="Y29" s="157">
        <f t="shared" si="6"/>
        <v>15.9</v>
      </c>
      <c r="Z29" s="157">
        <f t="shared" si="10"/>
        <v>-0.6</v>
      </c>
      <c r="AA29" s="157">
        <f t="shared" si="7"/>
        <v>4.9</v>
      </c>
      <c r="AB29" s="157">
        <f t="shared" si="8"/>
        <v>-20</v>
      </c>
      <c r="AC29" s="159">
        <f t="shared" si="9"/>
        <v>-1.4</v>
      </c>
      <c r="AD29" s="89" t="s">
        <v>17</v>
      </c>
    </row>
    <row r="30" spans="2:30" ht="23.25" customHeight="1" thickBot="1">
      <c r="B30" s="90" t="s">
        <v>43</v>
      </c>
      <c r="C30" s="91">
        <v>238706854</v>
      </c>
      <c r="D30" s="92">
        <v>665809818</v>
      </c>
      <c r="E30" s="92">
        <v>64356032</v>
      </c>
      <c r="F30" s="92">
        <v>112992574</v>
      </c>
      <c r="G30" s="92">
        <v>18357295</v>
      </c>
      <c r="H30" s="92">
        <v>77585783</v>
      </c>
      <c r="I30" s="92">
        <v>224245515</v>
      </c>
      <c r="J30" s="92">
        <v>231649985</v>
      </c>
      <c r="K30" s="93">
        <f>SUM(K7:K29)</f>
        <v>1633703856</v>
      </c>
      <c r="L30" s="104">
        <v>237638909</v>
      </c>
      <c r="M30" s="104">
        <v>648820545</v>
      </c>
      <c r="N30" s="104">
        <v>62237414</v>
      </c>
      <c r="O30" s="104">
        <v>113963228</v>
      </c>
      <c r="P30" s="104">
        <v>16104628</v>
      </c>
      <c r="Q30" s="104">
        <v>78151146</v>
      </c>
      <c r="R30" s="104">
        <v>214855142</v>
      </c>
      <c r="S30" s="104">
        <v>260319934</v>
      </c>
      <c r="T30" s="104">
        <v>1632090946</v>
      </c>
      <c r="U30" s="160">
        <f>ROUND((C30-L30)/L30*100,1)</f>
        <v>0.4</v>
      </c>
      <c r="V30" s="161">
        <f>ROUND((D30-M30)/M30*100,1)</f>
        <v>2.6</v>
      </c>
      <c r="W30" s="161">
        <f>ROUND((E30-N30)/N30*100,1)</f>
        <v>3.4</v>
      </c>
      <c r="X30" s="162">
        <f>ROUND((F30-O30)/O30*100,1)</f>
        <v>-0.9</v>
      </c>
      <c r="Y30" s="161">
        <f t="shared" si="6"/>
        <v>14</v>
      </c>
      <c r="Z30" s="161">
        <f t="shared" si="10"/>
        <v>-0.7</v>
      </c>
      <c r="AA30" s="161">
        <f t="shared" si="7"/>
        <v>4.4</v>
      </c>
      <c r="AB30" s="161">
        <f t="shared" si="8"/>
        <v>-11</v>
      </c>
      <c r="AC30" s="163">
        <f t="shared" si="9"/>
        <v>0.1</v>
      </c>
      <c r="AD30" s="90" t="s">
        <v>43</v>
      </c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96"/>
    </row>
    <row r="32" spans="2:21" ht="12.75" customHeight="1">
      <c r="B32" s="3"/>
      <c r="D32" s="3"/>
      <c r="E32" s="3"/>
      <c r="F32" s="3"/>
      <c r="G32" s="3"/>
      <c r="H32" s="3"/>
      <c r="I32" s="3"/>
      <c r="K32" s="3"/>
      <c r="U32" s="96"/>
    </row>
    <row r="33" ht="13.5"/>
    <row r="34" ht="13.5"/>
    <row r="35" ht="13.5">
      <c r="AD35" s="31"/>
    </row>
  </sheetData>
  <mergeCells count="8">
    <mergeCell ref="AC5:AC6"/>
    <mergeCell ref="W4:AA4"/>
    <mergeCell ref="U5:U6"/>
    <mergeCell ref="V5:V6"/>
    <mergeCell ref="W5:W6"/>
    <mergeCell ref="X5:X6"/>
    <mergeCell ref="Z5:Z6"/>
    <mergeCell ref="AA5:AA6"/>
  </mergeCells>
  <printOptions/>
  <pageMargins left="0.7086614173228347" right="0.5905511811023623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36"/>
  <sheetViews>
    <sheetView showZeros="0" zoomScale="75" zoomScaleNormal="75" zoomScaleSheetLayoutView="100" workbookViewId="0" topLeftCell="A1">
      <selection activeCell="A1" sqref="A1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0" ht="19.5" customHeight="1">
      <c r="B2" s="3"/>
      <c r="C2" s="3"/>
      <c r="D2" s="3"/>
      <c r="E2" s="3"/>
      <c r="F2" s="3"/>
      <c r="G2" s="3"/>
      <c r="H2" s="3"/>
      <c r="I2" s="3"/>
      <c r="J2" s="3"/>
    </row>
    <row r="3" spans="2:14" ht="19.5" customHeight="1">
      <c r="B3" s="41" t="s">
        <v>88</v>
      </c>
      <c r="C3" s="41"/>
      <c r="D3" s="41"/>
      <c r="E3" s="41"/>
      <c r="F3" s="41"/>
      <c r="G3" s="41"/>
      <c r="H3" s="41"/>
      <c r="I3" s="41"/>
      <c r="J3" s="41"/>
      <c r="N3" s="8" t="s">
        <v>51</v>
      </c>
    </row>
    <row r="4" spans="2:14" ht="15" customHeight="1">
      <c r="B4" s="42"/>
      <c r="C4" s="142" t="s">
        <v>72</v>
      </c>
      <c r="D4" s="144" t="s">
        <v>47</v>
      </c>
      <c r="E4" s="144" t="s">
        <v>48</v>
      </c>
      <c r="F4" s="144" t="s">
        <v>70</v>
      </c>
      <c r="G4" s="144" t="s">
        <v>45</v>
      </c>
      <c r="H4" s="144" t="s">
        <v>44</v>
      </c>
      <c r="I4" s="144" t="s">
        <v>49</v>
      </c>
      <c r="J4" s="146" t="s">
        <v>62</v>
      </c>
      <c r="K4" s="139" t="s">
        <v>63</v>
      </c>
      <c r="L4" s="140"/>
      <c r="M4" s="141"/>
      <c r="N4" s="43"/>
    </row>
    <row r="5" spans="2:14" ht="15" customHeight="1">
      <c r="B5" s="23" t="s">
        <v>1</v>
      </c>
      <c r="C5" s="143"/>
      <c r="D5" s="145"/>
      <c r="E5" s="145"/>
      <c r="F5" s="145"/>
      <c r="G5" s="145"/>
      <c r="H5" s="145"/>
      <c r="I5" s="145"/>
      <c r="J5" s="147"/>
      <c r="K5" s="44" t="s">
        <v>91</v>
      </c>
      <c r="L5" s="25" t="s">
        <v>58</v>
      </c>
      <c r="M5" s="45" t="s">
        <v>59</v>
      </c>
      <c r="N5" s="46"/>
    </row>
    <row r="6" spans="2:14" ht="15" customHeight="1">
      <c r="B6" s="23"/>
      <c r="C6" s="27" t="s">
        <v>64</v>
      </c>
      <c r="D6" s="24" t="s">
        <v>65</v>
      </c>
      <c r="E6" s="24" t="s">
        <v>66</v>
      </c>
      <c r="F6" s="24" t="s">
        <v>67</v>
      </c>
      <c r="G6" s="24" t="s">
        <v>68</v>
      </c>
      <c r="H6" s="24" t="s">
        <v>69</v>
      </c>
      <c r="I6" s="24" t="s">
        <v>73</v>
      </c>
      <c r="J6" s="26" t="s">
        <v>74</v>
      </c>
      <c r="K6" s="47" t="s">
        <v>76</v>
      </c>
      <c r="L6" s="24" t="s">
        <v>77</v>
      </c>
      <c r="M6" s="26" t="s">
        <v>78</v>
      </c>
      <c r="N6" s="46"/>
    </row>
    <row r="7" spans="2:14" ht="23.25" customHeight="1">
      <c r="B7" s="105" t="s">
        <v>3</v>
      </c>
      <c r="C7" s="48">
        <v>933600</v>
      </c>
      <c r="D7" s="32">
        <v>501883</v>
      </c>
      <c r="E7" s="32">
        <v>171136</v>
      </c>
      <c r="F7" s="32">
        <v>353214</v>
      </c>
      <c r="G7" s="32">
        <v>606673</v>
      </c>
      <c r="H7" s="32">
        <v>2398224</v>
      </c>
      <c r="I7" s="32">
        <v>1343698</v>
      </c>
      <c r="J7" s="34">
        <f aca="true" t="shared" si="0" ref="J7:J29">SUM(C7:I7)</f>
        <v>6308428</v>
      </c>
      <c r="K7" s="49">
        <v>6944888</v>
      </c>
      <c r="L7" s="15">
        <f>J7-K7</f>
        <v>-636460</v>
      </c>
      <c r="M7" s="50">
        <f>ROUND(L7/K7*100,1)</f>
        <v>-9.2</v>
      </c>
      <c r="N7" s="108" t="s">
        <v>4</v>
      </c>
    </row>
    <row r="8" spans="2:14" ht="23.25" customHeight="1">
      <c r="B8" s="106" t="s">
        <v>5</v>
      </c>
      <c r="C8" s="51">
        <v>867212</v>
      </c>
      <c r="D8" s="33">
        <v>826115</v>
      </c>
      <c r="E8" s="33">
        <v>159993</v>
      </c>
      <c r="F8" s="33">
        <v>270475</v>
      </c>
      <c r="G8" s="33">
        <v>546333</v>
      </c>
      <c r="H8" s="33">
        <v>2832833</v>
      </c>
      <c r="I8" s="33">
        <v>1750693</v>
      </c>
      <c r="J8" s="35">
        <f t="shared" si="0"/>
        <v>7253654</v>
      </c>
      <c r="K8" s="111">
        <v>8124122</v>
      </c>
      <c r="L8" s="18">
        <f aca="true" t="shared" si="1" ref="L8:L29">J8-K8</f>
        <v>-870468</v>
      </c>
      <c r="M8" s="52">
        <f aca="true" t="shared" si="2" ref="M8:M30">ROUND(L8/K8*100,1)</f>
        <v>-10.7</v>
      </c>
      <c r="N8" s="109" t="s">
        <v>6</v>
      </c>
    </row>
    <row r="9" spans="2:61" ht="23.25" customHeight="1">
      <c r="B9" s="106" t="s">
        <v>7</v>
      </c>
      <c r="C9" s="51">
        <v>666663</v>
      </c>
      <c r="D9" s="33">
        <v>1248898</v>
      </c>
      <c r="E9" s="33">
        <v>125832</v>
      </c>
      <c r="F9" s="33">
        <v>506046</v>
      </c>
      <c r="G9" s="33">
        <v>380470</v>
      </c>
      <c r="H9" s="33">
        <v>4326011</v>
      </c>
      <c r="I9" s="33">
        <v>1869795</v>
      </c>
      <c r="J9" s="35">
        <f t="shared" si="0"/>
        <v>9123715</v>
      </c>
      <c r="K9" s="111">
        <v>10084217</v>
      </c>
      <c r="L9" s="18">
        <f t="shared" si="1"/>
        <v>-960502</v>
      </c>
      <c r="M9" s="52">
        <f t="shared" si="2"/>
        <v>-9.5</v>
      </c>
      <c r="N9" s="109" t="s">
        <v>7</v>
      </c>
      <c r="BI9" s="53"/>
    </row>
    <row r="10" spans="2:14" ht="23.25" customHeight="1">
      <c r="B10" s="106" t="s">
        <v>8</v>
      </c>
      <c r="C10" s="51">
        <v>649240</v>
      </c>
      <c r="D10" s="33">
        <v>1648628</v>
      </c>
      <c r="E10" s="33">
        <v>123125</v>
      </c>
      <c r="F10" s="33">
        <v>716367</v>
      </c>
      <c r="G10" s="33">
        <v>354908</v>
      </c>
      <c r="H10" s="33">
        <v>4040334</v>
      </c>
      <c r="I10" s="33">
        <v>2357388</v>
      </c>
      <c r="J10" s="35">
        <f t="shared" si="0"/>
        <v>9889990</v>
      </c>
      <c r="K10" s="111">
        <v>11097798</v>
      </c>
      <c r="L10" s="18">
        <f t="shared" si="1"/>
        <v>-1207808</v>
      </c>
      <c r="M10" s="52">
        <f t="shared" si="2"/>
        <v>-10.9</v>
      </c>
      <c r="N10" s="109" t="s">
        <v>9</v>
      </c>
    </row>
    <row r="11" spans="2:14" ht="23.25" customHeight="1">
      <c r="B11" s="106" t="s">
        <v>10</v>
      </c>
      <c r="C11" s="51">
        <v>570795</v>
      </c>
      <c r="D11" s="33">
        <v>1094501</v>
      </c>
      <c r="E11" s="33">
        <v>109553</v>
      </c>
      <c r="F11" s="33">
        <v>689479</v>
      </c>
      <c r="G11" s="33">
        <v>310040</v>
      </c>
      <c r="H11" s="33">
        <v>2232638</v>
      </c>
      <c r="I11" s="33">
        <v>1851043</v>
      </c>
      <c r="J11" s="35">
        <f t="shared" si="0"/>
        <v>6858049</v>
      </c>
      <c r="K11" s="111">
        <v>7615071</v>
      </c>
      <c r="L11" s="18">
        <f t="shared" si="1"/>
        <v>-757022</v>
      </c>
      <c r="M11" s="52">
        <f t="shared" si="2"/>
        <v>-9.9</v>
      </c>
      <c r="N11" s="109" t="s">
        <v>11</v>
      </c>
    </row>
    <row r="12" spans="2:14" ht="23.25" customHeight="1">
      <c r="B12" s="106" t="s">
        <v>12</v>
      </c>
      <c r="C12" s="51">
        <v>530595</v>
      </c>
      <c r="D12" s="33">
        <v>1051619</v>
      </c>
      <c r="E12" s="33">
        <v>102910</v>
      </c>
      <c r="F12" s="33">
        <v>447241</v>
      </c>
      <c r="G12" s="33">
        <v>277957</v>
      </c>
      <c r="H12" s="33">
        <v>3391241</v>
      </c>
      <c r="I12" s="33">
        <v>1710990</v>
      </c>
      <c r="J12" s="35">
        <f t="shared" si="0"/>
        <v>7512553</v>
      </c>
      <c r="K12" s="111">
        <v>8083048</v>
      </c>
      <c r="L12" s="18">
        <f t="shared" si="1"/>
        <v>-570495</v>
      </c>
      <c r="M12" s="52">
        <f t="shared" si="2"/>
        <v>-7.1</v>
      </c>
      <c r="N12" s="109" t="s">
        <v>13</v>
      </c>
    </row>
    <row r="13" spans="2:14" ht="23.25" customHeight="1">
      <c r="B13" s="106" t="s">
        <v>14</v>
      </c>
      <c r="C13" s="51">
        <v>480733</v>
      </c>
      <c r="D13" s="33">
        <v>1450533</v>
      </c>
      <c r="E13" s="33">
        <v>94834</v>
      </c>
      <c r="F13" s="33">
        <v>627269</v>
      </c>
      <c r="G13" s="33">
        <v>225848</v>
      </c>
      <c r="H13" s="33">
        <v>2986594</v>
      </c>
      <c r="I13" s="33">
        <v>2221891</v>
      </c>
      <c r="J13" s="35">
        <f t="shared" si="0"/>
        <v>8087702</v>
      </c>
      <c r="K13" s="111">
        <v>9633128</v>
      </c>
      <c r="L13" s="18">
        <f t="shared" si="1"/>
        <v>-1545426</v>
      </c>
      <c r="M13" s="52">
        <f t="shared" si="2"/>
        <v>-16</v>
      </c>
      <c r="N13" s="109" t="s">
        <v>15</v>
      </c>
    </row>
    <row r="14" spans="2:14" ht="23.25" customHeight="1">
      <c r="B14" s="106" t="s">
        <v>16</v>
      </c>
      <c r="C14" s="51">
        <v>495752</v>
      </c>
      <c r="D14" s="33">
        <v>2210928</v>
      </c>
      <c r="E14" s="33">
        <v>97782</v>
      </c>
      <c r="F14" s="33">
        <v>1038945</v>
      </c>
      <c r="G14" s="33">
        <v>208050</v>
      </c>
      <c r="H14" s="33">
        <v>5052016</v>
      </c>
      <c r="I14" s="33">
        <v>3802849</v>
      </c>
      <c r="J14" s="35">
        <f t="shared" si="0"/>
        <v>12906322</v>
      </c>
      <c r="K14" s="111">
        <v>14888967</v>
      </c>
      <c r="L14" s="18">
        <f t="shared" si="1"/>
        <v>-1982645</v>
      </c>
      <c r="M14" s="52">
        <f t="shared" si="2"/>
        <v>-13.3</v>
      </c>
      <c r="N14" s="109" t="s">
        <v>17</v>
      </c>
    </row>
    <row r="15" spans="2:14" ht="23.25" customHeight="1">
      <c r="B15" s="106" t="s">
        <v>18</v>
      </c>
      <c r="C15" s="51">
        <v>591304</v>
      </c>
      <c r="D15" s="33">
        <v>1809843</v>
      </c>
      <c r="E15" s="33">
        <v>113308</v>
      </c>
      <c r="F15" s="33">
        <v>812433</v>
      </c>
      <c r="G15" s="33">
        <v>304161</v>
      </c>
      <c r="H15" s="33">
        <v>5754810</v>
      </c>
      <c r="I15" s="33">
        <v>3213979</v>
      </c>
      <c r="J15" s="35">
        <f t="shared" si="0"/>
        <v>12599838</v>
      </c>
      <c r="K15" s="111">
        <v>12799307</v>
      </c>
      <c r="L15" s="18">
        <f t="shared" si="1"/>
        <v>-199469</v>
      </c>
      <c r="M15" s="52">
        <f t="shared" si="2"/>
        <v>-1.6</v>
      </c>
      <c r="N15" s="109" t="s">
        <v>19</v>
      </c>
    </row>
    <row r="16" spans="2:14" ht="23.25" customHeight="1">
      <c r="B16" s="106" t="s">
        <v>20</v>
      </c>
      <c r="C16" s="51">
        <v>602422</v>
      </c>
      <c r="D16" s="33">
        <v>1370867</v>
      </c>
      <c r="E16" s="33">
        <v>114992</v>
      </c>
      <c r="F16" s="33">
        <v>873134</v>
      </c>
      <c r="G16" s="33">
        <v>325759</v>
      </c>
      <c r="H16" s="33">
        <v>3641015</v>
      </c>
      <c r="I16" s="33">
        <v>2045780</v>
      </c>
      <c r="J16" s="35">
        <f t="shared" si="0"/>
        <v>8973969</v>
      </c>
      <c r="K16" s="111">
        <v>10071607</v>
      </c>
      <c r="L16" s="18">
        <f t="shared" si="1"/>
        <v>-1097638</v>
      </c>
      <c r="M16" s="52">
        <f t="shared" si="2"/>
        <v>-10.9</v>
      </c>
      <c r="N16" s="109" t="s">
        <v>21</v>
      </c>
    </row>
    <row r="17" spans="2:14" ht="23.25" customHeight="1">
      <c r="B17" s="106" t="s">
        <v>22</v>
      </c>
      <c r="C17" s="51">
        <v>621412</v>
      </c>
      <c r="D17" s="33">
        <v>3469011</v>
      </c>
      <c r="E17" s="33">
        <v>119094</v>
      </c>
      <c r="F17" s="33">
        <v>1557367</v>
      </c>
      <c r="G17" s="33">
        <v>279251</v>
      </c>
      <c r="H17" s="33">
        <v>8518498</v>
      </c>
      <c r="I17" s="33">
        <v>5280359</v>
      </c>
      <c r="J17" s="35">
        <f t="shared" si="0"/>
        <v>19844992</v>
      </c>
      <c r="K17" s="111">
        <v>23216020</v>
      </c>
      <c r="L17" s="18">
        <f t="shared" si="1"/>
        <v>-3371028</v>
      </c>
      <c r="M17" s="52">
        <f t="shared" si="2"/>
        <v>-14.5</v>
      </c>
      <c r="N17" s="109" t="s">
        <v>23</v>
      </c>
    </row>
    <row r="18" spans="2:14" ht="23.25" customHeight="1">
      <c r="B18" s="106" t="s">
        <v>24</v>
      </c>
      <c r="C18" s="51">
        <v>724279</v>
      </c>
      <c r="D18" s="33">
        <v>4249954</v>
      </c>
      <c r="E18" s="33">
        <v>292448</v>
      </c>
      <c r="F18" s="33">
        <v>1903253</v>
      </c>
      <c r="G18" s="33">
        <v>343530</v>
      </c>
      <c r="H18" s="33">
        <v>12725871</v>
      </c>
      <c r="I18" s="33">
        <v>6060828</v>
      </c>
      <c r="J18" s="35">
        <f t="shared" si="0"/>
        <v>26300163</v>
      </c>
      <c r="K18" s="111">
        <v>29903647</v>
      </c>
      <c r="L18" s="18">
        <f t="shared" si="1"/>
        <v>-3603484</v>
      </c>
      <c r="M18" s="52">
        <f t="shared" si="2"/>
        <v>-12.1</v>
      </c>
      <c r="N18" s="109" t="s">
        <v>25</v>
      </c>
    </row>
    <row r="19" spans="2:14" ht="23.25" customHeight="1">
      <c r="B19" s="106" t="s">
        <v>26</v>
      </c>
      <c r="C19" s="51">
        <v>599513</v>
      </c>
      <c r="D19" s="33">
        <v>1193586</v>
      </c>
      <c r="E19" s="33">
        <v>114327</v>
      </c>
      <c r="F19" s="33">
        <v>605577</v>
      </c>
      <c r="G19" s="33">
        <v>330320</v>
      </c>
      <c r="H19" s="33">
        <v>2388655</v>
      </c>
      <c r="I19" s="33">
        <v>1588502</v>
      </c>
      <c r="J19" s="35">
        <f t="shared" si="0"/>
        <v>6820480</v>
      </c>
      <c r="K19" s="111">
        <v>7695330</v>
      </c>
      <c r="L19" s="18">
        <f t="shared" si="1"/>
        <v>-874850</v>
      </c>
      <c r="M19" s="52">
        <f t="shared" si="2"/>
        <v>-11.4</v>
      </c>
      <c r="N19" s="109" t="s">
        <v>27</v>
      </c>
    </row>
    <row r="20" spans="2:14" ht="23.25" customHeight="1">
      <c r="B20" s="106" t="s">
        <v>28</v>
      </c>
      <c r="C20" s="51">
        <v>567412</v>
      </c>
      <c r="D20" s="33">
        <v>1504825</v>
      </c>
      <c r="E20" s="33">
        <v>109129</v>
      </c>
      <c r="F20" s="33">
        <v>742852</v>
      </c>
      <c r="G20" s="33">
        <v>292300</v>
      </c>
      <c r="H20" s="33">
        <v>4279092</v>
      </c>
      <c r="I20" s="33">
        <v>2181335</v>
      </c>
      <c r="J20" s="35">
        <f t="shared" si="0"/>
        <v>9676945</v>
      </c>
      <c r="K20" s="111">
        <v>10182279</v>
      </c>
      <c r="L20" s="18">
        <f t="shared" si="1"/>
        <v>-505334</v>
      </c>
      <c r="M20" s="52">
        <f t="shared" si="2"/>
        <v>-5</v>
      </c>
      <c r="N20" s="109" t="s">
        <v>6</v>
      </c>
    </row>
    <row r="21" spans="2:14" ht="23.25" customHeight="1">
      <c r="B21" s="106" t="s">
        <v>29</v>
      </c>
      <c r="C21" s="51">
        <v>605682</v>
      </c>
      <c r="D21" s="33">
        <v>2523420</v>
      </c>
      <c r="E21" s="33">
        <v>115881</v>
      </c>
      <c r="F21" s="33">
        <v>1215928</v>
      </c>
      <c r="G21" s="33">
        <v>292498</v>
      </c>
      <c r="H21" s="33">
        <v>6910231</v>
      </c>
      <c r="I21" s="33">
        <v>3729362</v>
      </c>
      <c r="J21" s="35">
        <f t="shared" si="0"/>
        <v>15393002</v>
      </c>
      <c r="K21" s="111">
        <v>17690592</v>
      </c>
      <c r="L21" s="18">
        <f t="shared" si="1"/>
        <v>-2297590</v>
      </c>
      <c r="M21" s="52">
        <f t="shared" si="2"/>
        <v>-13</v>
      </c>
      <c r="N21" s="109" t="s">
        <v>30</v>
      </c>
    </row>
    <row r="22" spans="2:14" ht="23.25" customHeight="1">
      <c r="B22" s="106" t="s">
        <v>31</v>
      </c>
      <c r="C22" s="51">
        <v>531805</v>
      </c>
      <c r="D22" s="33">
        <v>1277968</v>
      </c>
      <c r="E22" s="33">
        <v>102990</v>
      </c>
      <c r="F22" s="33">
        <v>697898</v>
      </c>
      <c r="G22" s="33">
        <v>271077</v>
      </c>
      <c r="H22" s="33">
        <v>3884112</v>
      </c>
      <c r="I22" s="33">
        <v>2173257</v>
      </c>
      <c r="J22" s="35">
        <f t="shared" si="0"/>
        <v>8939107</v>
      </c>
      <c r="K22" s="111">
        <v>10196581</v>
      </c>
      <c r="L22" s="18">
        <f t="shared" si="1"/>
        <v>-1257474</v>
      </c>
      <c r="M22" s="52">
        <f t="shared" si="2"/>
        <v>-12.3</v>
      </c>
      <c r="N22" s="109" t="s">
        <v>32</v>
      </c>
    </row>
    <row r="23" spans="2:14" ht="23.25" customHeight="1">
      <c r="B23" s="106" t="s">
        <v>33</v>
      </c>
      <c r="C23" s="51">
        <v>503740</v>
      </c>
      <c r="D23" s="33">
        <v>1743064</v>
      </c>
      <c r="E23" s="33">
        <v>98591</v>
      </c>
      <c r="F23" s="33">
        <v>827696</v>
      </c>
      <c r="G23" s="33">
        <v>236510</v>
      </c>
      <c r="H23" s="33">
        <v>3897586</v>
      </c>
      <c r="I23" s="33">
        <v>2473802</v>
      </c>
      <c r="J23" s="35">
        <f t="shared" si="0"/>
        <v>9780989</v>
      </c>
      <c r="K23" s="111">
        <v>12289975</v>
      </c>
      <c r="L23" s="18">
        <f t="shared" si="1"/>
        <v>-2508986</v>
      </c>
      <c r="M23" s="52">
        <f t="shared" si="2"/>
        <v>-20.4</v>
      </c>
      <c r="N23" s="109" t="s">
        <v>33</v>
      </c>
    </row>
    <row r="24" spans="2:14" ht="23.25" customHeight="1">
      <c r="B24" s="106" t="s">
        <v>34</v>
      </c>
      <c r="C24" s="51">
        <v>495771</v>
      </c>
      <c r="D24" s="33">
        <v>1172536</v>
      </c>
      <c r="E24" s="33">
        <v>97282</v>
      </c>
      <c r="F24" s="33">
        <v>517331</v>
      </c>
      <c r="G24" s="33">
        <v>243658</v>
      </c>
      <c r="H24" s="33">
        <v>2973136</v>
      </c>
      <c r="I24" s="33">
        <v>3371581</v>
      </c>
      <c r="J24" s="35">
        <f t="shared" si="0"/>
        <v>8871295</v>
      </c>
      <c r="K24" s="111">
        <v>8910260</v>
      </c>
      <c r="L24" s="18">
        <f t="shared" si="1"/>
        <v>-38965</v>
      </c>
      <c r="M24" s="52">
        <f t="shared" si="2"/>
        <v>-0.4</v>
      </c>
      <c r="N24" s="109" t="s">
        <v>35</v>
      </c>
    </row>
    <row r="25" spans="2:14" ht="23.25" customHeight="1">
      <c r="B25" s="106" t="s">
        <v>36</v>
      </c>
      <c r="C25" s="51">
        <v>548413</v>
      </c>
      <c r="D25" s="33">
        <v>2736929</v>
      </c>
      <c r="E25" s="33">
        <v>106681</v>
      </c>
      <c r="F25" s="33">
        <v>1205601</v>
      </c>
      <c r="G25" s="33">
        <v>244455</v>
      </c>
      <c r="H25" s="33">
        <v>6473930</v>
      </c>
      <c r="I25" s="33">
        <v>4313440</v>
      </c>
      <c r="J25" s="35">
        <f t="shared" si="0"/>
        <v>15629449</v>
      </c>
      <c r="K25" s="111">
        <v>17657338</v>
      </c>
      <c r="L25" s="18">
        <f t="shared" si="1"/>
        <v>-2027889</v>
      </c>
      <c r="M25" s="52">
        <f t="shared" si="2"/>
        <v>-11.5</v>
      </c>
      <c r="N25" s="109" t="s">
        <v>37</v>
      </c>
    </row>
    <row r="26" spans="2:14" ht="23.25" customHeight="1">
      <c r="B26" s="106" t="s">
        <v>38</v>
      </c>
      <c r="C26" s="51">
        <v>584067</v>
      </c>
      <c r="D26" s="33">
        <v>3512537</v>
      </c>
      <c r="E26" s="33">
        <v>112449</v>
      </c>
      <c r="F26" s="33">
        <v>1676791</v>
      </c>
      <c r="G26" s="33">
        <v>254161</v>
      </c>
      <c r="H26" s="33">
        <v>10710470</v>
      </c>
      <c r="I26" s="33">
        <v>6081244</v>
      </c>
      <c r="J26" s="35">
        <f t="shared" si="0"/>
        <v>22931719</v>
      </c>
      <c r="K26" s="111">
        <v>25845672</v>
      </c>
      <c r="L26" s="18">
        <f t="shared" si="1"/>
        <v>-2913953</v>
      </c>
      <c r="M26" s="52">
        <f t="shared" si="2"/>
        <v>-11.3</v>
      </c>
      <c r="N26" s="109" t="s">
        <v>39</v>
      </c>
    </row>
    <row r="27" spans="2:14" ht="23.25" customHeight="1">
      <c r="B27" s="106" t="s">
        <v>40</v>
      </c>
      <c r="C27" s="51">
        <v>503154</v>
      </c>
      <c r="D27" s="33">
        <v>3292541</v>
      </c>
      <c r="E27" s="33">
        <v>99149</v>
      </c>
      <c r="F27" s="33">
        <v>1494091</v>
      </c>
      <c r="G27" s="33">
        <v>186049</v>
      </c>
      <c r="H27" s="33">
        <v>9421715</v>
      </c>
      <c r="I27" s="33">
        <v>5857520</v>
      </c>
      <c r="J27" s="35">
        <f t="shared" si="0"/>
        <v>20854219</v>
      </c>
      <c r="K27" s="111">
        <v>24123394</v>
      </c>
      <c r="L27" s="18">
        <f t="shared" si="1"/>
        <v>-3269175</v>
      </c>
      <c r="M27" s="52">
        <f t="shared" si="2"/>
        <v>-13.6</v>
      </c>
      <c r="N27" s="109" t="s">
        <v>41</v>
      </c>
    </row>
    <row r="28" spans="2:14" ht="23.25" customHeight="1">
      <c r="B28" s="106" t="s">
        <v>89</v>
      </c>
      <c r="C28" s="51">
        <v>507757</v>
      </c>
      <c r="D28" s="33">
        <v>2406332</v>
      </c>
      <c r="E28" s="33">
        <v>99793</v>
      </c>
      <c r="F28" s="33">
        <v>1004843</v>
      </c>
      <c r="G28" s="33">
        <v>219456</v>
      </c>
      <c r="H28" s="33">
        <v>6393711</v>
      </c>
      <c r="I28" s="33">
        <v>3926677</v>
      </c>
      <c r="J28" s="35">
        <f t="shared" si="0"/>
        <v>14558569</v>
      </c>
      <c r="K28" s="111">
        <v>16139716</v>
      </c>
      <c r="L28" s="18">
        <f t="shared" si="1"/>
        <v>-1581147</v>
      </c>
      <c r="M28" s="52">
        <f t="shared" si="2"/>
        <v>-9.8</v>
      </c>
      <c r="N28" s="109" t="s">
        <v>90</v>
      </c>
    </row>
    <row r="29" spans="2:14" ht="23.25" customHeight="1">
      <c r="B29" s="107" t="s">
        <v>42</v>
      </c>
      <c r="C29" s="54">
        <v>518856</v>
      </c>
      <c r="D29" s="36">
        <v>3376944</v>
      </c>
      <c r="E29" s="36">
        <v>102028</v>
      </c>
      <c r="F29" s="36">
        <v>1519460</v>
      </c>
      <c r="G29" s="36">
        <v>196695</v>
      </c>
      <c r="H29" s="36">
        <v>8526497</v>
      </c>
      <c r="I29" s="36">
        <v>6524453</v>
      </c>
      <c r="J29" s="37">
        <f t="shared" si="0"/>
        <v>20764933</v>
      </c>
      <c r="K29" s="112">
        <v>24321899</v>
      </c>
      <c r="L29" s="21">
        <f t="shared" si="1"/>
        <v>-3556966</v>
      </c>
      <c r="M29" s="55">
        <f t="shared" si="2"/>
        <v>-14.6</v>
      </c>
      <c r="N29" s="110" t="s">
        <v>17</v>
      </c>
    </row>
    <row r="30" spans="2:14" ht="23.25" customHeight="1">
      <c r="B30" s="29" t="s">
        <v>43</v>
      </c>
      <c r="C30" s="38">
        <v>13700177</v>
      </c>
      <c r="D30" s="39">
        <v>45673462</v>
      </c>
      <c r="E30" s="39">
        <v>2783307</v>
      </c>
      <c r="F30" s="39">
        <v>21303291</v>
      </c>
      <c r="G30" s="39">
        <v>6930159</v>
      </c>
      <c r="H30" s="39">
        <v>123759220</v>
      </c>
      <c r="I30" s="39">
        <v>75730466</v>
      </c>
      <c r="J30" s="40">
        <f>SUM(J7:J29)</f>
        <v>289880082</v>
      </c>
      <c r="K30" s="56">
        <v>327514856</v>
      </c>
      <c r="L30" s="22">
        <f>SUM(L7:L29)</f>
        <v>-37634774</v>
      </c>
      <c r="M30" s="57">
        <f t="shared" si="2"/>
        <v>-11.5</v>
      </c>
      <c r="N30" s="30" t="s">
        <v>43</v>
      </c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12.75" customHeight="1">
      <c r="B32" s="3"/>
      <c r="C32" s="3"/>
      <c r="D32" s="3"/>
      <c r="E32" s="3"/>
      <c r="F32" s="3"/>
      <c r="G32" s="3"/>
      <c r="H32" s="3"/>
      <c r="I32" s="3"/>
      <c r="J32" s="3"/>
    </row>
    <row r="33" ht="13.5"/>
    <row r="34" ht="13.5"/>
    <row r="35" ht="13.5"/>
    <row r="36" ht="12.75" customHeight="1">
      <c r="N36" s="31"/>
    </row>
  </sheetData>
  <mergeCells count="9">
    <mergeCell ref="K4:M4"/>
    <mergeCell ref="C4:C5"/>
    <mergeCell ref="D4:D5"/>
    <mergeCell ref="E4:E5"/>
    <mergeCell ref="G4:G5"/>
    <mergeCell ref="H4:H5"/>
    <mergeCell ref="I4:I5"/>
    <mergeCell ref="J4:J5"/>
    <mergeCell ref="F4:F5"/>
  </mergeCells>
  <printOptions/>
  <pageMargins left="0.5905511811023623" right="0.4330708661417323" top="0.984251968503937" bottom="0.984251968503937" header="0.5118110236220472" footer="0.5118110236220472"/>
  <pageSetup firstPageNumber="3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abiko</dc:creator>
  <cp:keywords/>
  <dc:description/>
  <cp:lastModifiedBy>kosuge_kentaro</cp:lastModifiedBy>
  <cp:lastPrinted>2008-08-04T04:15:13Z</cp:lastPrinted>
  <dcterms:created xsi:type="dcterms:W3CDTF">1998-06-16T00:50:34Z</dcterms:created>
  <dcterms:modified xsi:type="dcterms:W3CDTF">2009-08-03T05:07:53Z</dcterms:modified>
  <cp:category/>
  <cp:version/>
  <cp:contentType/>
  <cp:contentStatus/>
  <cp:revision>75</cp:revision>
</cp:coreProperties>
</file>