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695" windowHeight="8445" activeTab="0"/>
  </bookViews>
  <sheets>
    <sheet name="需要総括" sheetId="1" r:id="rId1"/>
    <sheet name="経常" sheetId="2" r:id="rId2"/>
    <sheet name="投資" sheetId="3" r:id="rId3"/>
  </sheets>
  <definedNames>
    <definedName name="a">'経常'!$B$1:$K$30</definedName>
    <definedName name="b">'投資'!$B$1:$J$30</definedName>
    <definedName name="_xlnm.Print_Area" localSheetId="1">'経常'!$B$2:$AD$32</definedName>
    <definedName name="_xlnm.Print_Area" localSheetId="0">'需要総括'!$B$2:$E$31</definedName>
    <definedName name="_xlnm.Print_Area" localSheetId="2">'投資'!$B$2:$N$30</definedName>
  </definedNames>
  <calcPr fullCalcOnLoad="1"/>
</workbook>
</file>

<file path=xl/sharedStrings.xml><?xml version="1.0" encoding="utf-8"?>
<sst xmlns="http://schemas.openxmlformats.org/spreadsheetml/2006/main" count="193" uniqueCount="92">
  <si>
    <t>投資的経費</t>
  </si>
  <si>
    <t>区  分</t>
  </si>
  <si>
    <t>＜単位費用分＞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</si>
  <si>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</si>
  <si>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</si>
  <si>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</si>
  <si>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</si>
  <si>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</si>
  <si>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</si>
  <si>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</si>
  <si>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</si>
  <si>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</si>
  <si>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</si>
  <si>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</si>
  <si>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</si>
  <si>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</si>
  <si>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</si>
  <si>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</si>
  <si>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</si>
  <si>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</si>
  <si>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</si>
  <si>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</si>
  <si>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</si>
  <si>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</si>
  <si>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</si>
  <si>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</si>
  <si>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</si>
  <si>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</si>
  <si>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</si>
  <si>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</si>
  <si>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</si>
  <si>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</si>
  <si>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</si>
  <si>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</si>
  <si>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</si>
  <si>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</si>
  <si>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</si>
  <si>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</si>
  <si>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</si>
  <si>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</si>
  <si>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</si>
  <si>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</si>
  <si>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</si>
  <si>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</si>
  <si>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</si>
  <si>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</si>
  <si>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</si>
  <si>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</si>
  <si>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</si>
  <si>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</si>
  <si>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</si>
  <si>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</si>
  <si>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</si>
  <si>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対前年度伸率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</si>
  <si>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</si>
  <si>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</si>
  <si>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</si>
  <si>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</si>
  <si>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</si>
  <si>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</si>
  <si>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</si>
  <si>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</si>
  <si>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</si>
  <si>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</si>
  <si>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</si>
  <si>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</si>
  <si>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</si>
  <si>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</si>
  <si>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</si>
  <si>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</si>
  <si>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</si>
  <si>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</si>
  <si>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</si>
  <si>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</si>
  <si>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</si>
  <si>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</si>
  <si>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</si>
  <si>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</si>
  <si>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</si>
  <si>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</si>
  <si>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</si>
  <si>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</si>
  <si>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合　　　　計</t>
  </si>
  <si>
    <t>Ｃ　</t>
  </si>
  <si>
    <t>（　Ａ＋Ｂ　）</t>
  </si>
  <si>
    <t>（単位：千円）</t>
  </si>
  <si>
    <t>基準財政需要額総括表</t>
  </si>
  <si>
    <t>単位費用分内訳</t>
  </si>
  <si>
    <t>投資的経費</t>
  </si>
  <si>
    <t>葛　飾</t>
  </si>
  <si>
    <t>葛</t>
  </si>
  <si>
    <t>１9年度（当初）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</si>
</sst>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\&quot;#,##0.000;&quot;\&quot;\-#,##0.000"/>
    <numFmt numFmtId="224" formatCode="0.0;&quot;△ &quot;0.0"/>
    <numFmt numFmtId="225" formatCode="#,##0;&quot;△ &quot;#,##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4" fillId="0" borderId="6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5" fillId="0" borderId="18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192" fontId="5" fillId="0" borderId="21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92" fontId="4" fillId="0" borderId="1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92" fontId="4" fillId="0" borderId="19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92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5" fillId="0" borderId="24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distributed" vertical="center"/>
    </xf>
    <xf numFmtId="3" fontId="5" fillId="0" borderId="5" xfId="0" applyNumberFormat="1" applyFont="1" applyBorder="1" applyAlignment="1">
      <alignment horizontal="distributed" vertical="center"/>
    </xf>
    <xf numFmtId="3" fontId="5" fillId="0" borderId="35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distributed" vertical="center"/>
    </xf>
    <xf numFmtId="3" fontId="5" fillId="0" borderId="36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192" fontId="5" fillId="0" borderId="29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192" fontId="5" fillId="0" borderId="4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192" fontId="5" fillId="0" borderId="52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192" fontId="5" fillId="0" borderId="3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3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2" borderId="56" xfId="0" applyFont="1" applyFill="1" applyAlignment="1">
      <alignment/>
    </xf>
    <xf numFmtId="0" fontId="5" fillId="2" borderId="57" xfId="0" applyFont="1" applyFill="1" applyAlignment="1">
      <alignment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Alignment="1">
      <alignment/>
    </xf>
    <xf numFmtId="3" fontId="5" fillId="2" borderId="23" xfId="0" applyNumberFormat="1" applyFont="1" applyFill="1" applyAlignment="1">
      <alignment/>
    </xf>
    <xf numFmtId="3" fontId="5" fillId="2" borderId="58" xfId="0" applyNumberFormat="1" applyFont="1" applyFill="1" applyAlignment="1">
      <alignment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192" fontId="5" fillId="0" borderId="9" xfId="0" applyNumberFormat="1" applyFont="1" applyBorder="1" applyAlignment="1">
      <alignment horizontal="right" vertical="center"/>
    </xf>
    <xf numFmtId="192" fontId="5" fillId="0" borderId="7" xfId="0" applyNumberFormat="1" applyFont="1" applyBorder="1" applyAlignment="1">
      <alignment horizontal="right" vertical="center"/>
    </xf>
    <xf numFmtId="192" fontId="5" fillId="0" borderId="11" xfId="0" applyNumberFormat="1" applyFont="1" applyBorder="1" applyAlignment="1">
      <alignment horizontal="right" vertical="center"/>
    </xf>
    <xf numFmtId="192" fontId="5" fillId="0" borderId="12" xfId="0" applyNumberFormat="1" applyFont="1" applyBorder="1" applyAlignment="1">
      <alignment horizontal="right" vertical="center"/>
    </xf>
    <xf numFmtId="180" fontId="4" fillId="0" borderId="48" xfId="0" applyNumberFormat="1" applyFont="1" applyBorder="1" applyAlignment="1">
      <alignment horizontal="right" vertical="center"/>
    </xf>
    <xf numFmtId="180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right"/>
    </xf>
    <xf numFmtId="3" fontId="6" fillId="0" borderId="68" xfId="0" applyNumberFormat="1" applyFont="1" applyBorder="1" applyAlignment="1">
      <alignment horizontal="center" vertical="center"/>
    </xf>
    <xf numFmtId="38" fontId="4" fillId="0" borderId="69" xfId="0" applyNumberFormat="1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center" vertical="center"/>
    </xf>
    <xf numFmtId="38" fontId="4" fillId="0" borderId="71" xfId="0" applyNumberFormat="1" applyFont="1" applyBorder="1" applyAlignment="1">
      <alignment horizontal="right" vertical="center"/>
    </xf>
    <xf numFmtId="3" fontId="6" fillId="0" borderId="72" xfId="0" applyNumberFormat="1" applyFont="1" applyBorder="1" applyAlignment="1">
      <alignment horizontal="center" vertical="center"/>
    </xf>
    <xf numFmtId="38" fontId="4" fillId="0" borderId="73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38" fontId="4" fillId="0" borderId="75" xfId="0" applyNumberFormat="1" applyFont="1" applyBorder="1" applyAlignment="1">
      <alignment horizontal="right" vertical="center"/>
    </xf>
    <xf numFmtId="38" fontId="4" fillId="0" borderId="76" xfId="0" applyNumberFormat="1" applyFont="1" applyBorder="1" applyAlignment="1">
      <alignment horizontal="right" vertical="center"/>
    </xf>
    <xf numFmtId="38" fontId="4" fillId="0" borderId="77" xfId="0" applyNumberFormat="1" applyFont="1" applyBorder="1" applyAlignment="1">
      <alignment horizontal="right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3" fontId="5" fillId="0" borderId="25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" fontId="4" fillId="0" borderId="83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" fontId="4" fillId="0" borderId="32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" fontId="4" fillId="0" borderId="84" xfId="0" applyNumberFormat="1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107" t="s">
        <v>86</v>
      </c>
    </row>
    <row r="3" ht="19.5" customHeight="1">
      <c r="E3" s="8" t="s">
        <v>85</v>
      </c>
    </row>
    <row r="4" spans="2:5" ht="13.5" customHeight="1">
      <c r="B4" s="145" t="s">
        <v>1</v>
      </c>
      <c r="C4" s="129" t="s">
        <v>50</v>
      </c>
      <c r="D4" s="130" t="s">
        <v>0</v>
      </c>
      <c r="E4" s="131" t="s">
        <v>82</v>
      </c>
    </row>
    <row r="5" spans="2:5" ht="13.5" customHeight="1">
      <c r="B5" s="146"/>
      <c r="C5" s="9"/>
      <c r="D5" s="10"/>
      <c r="E5" s="132"/>
    </row>
    <row r="6" spans="2:5" ht="13.5" customHeight="1">
      <c r="B6" s="146"/>
      <c r="C6" s="9" t="s">
        <v>2</v>
      </c>
      <c r="D6" s="10" t="s">
        <v>2</v>
      </c>
      <c r="E6" s="133" t="s">
        <v>84</v>
      </c>
    </row>
    <row r="7" spans="2:5" ht="13.5" customHeight="1">
      <c r="B7" s="147"/>
      <c r="C7" s="11" t="s">
        <v>60</v>
      </c>
      <c r="D7" s="12" t="s">
        <v>61</v>
      </c>
      <c r="E7" s="134" t="s">
        <v>83</v>
      </c>
    </row>
    <row r="8" spans="2:5" ht="23.25" customHeight="1">
      <c r="B8" s="135" t="s">
        <v>3</v>
      </c>
      <c r="C8" s="13">
        <f>'経常'!K7</f>
        <v>20868444</v>
      </c>
      <c r="D8" s="14">
        <f>'投資'!J7</f>
        <v>6944888</v>
      </c>
      <c r="E8" s="136">
        <f aca="true" t="shared" si="0" ref="E8:E30">C8+D8</f>
        <v>27813332</v>
      </c>
    </row>
    <row r="9" spans="2:5" ht="23.25" customHeight="1">
      <c r="B9" s="137" t="s">
        <v>5</v>
      </c>
      <c r="C9" s="16">
        <f>'経常'!K8</f>
        <v>30793244</v>
      </c>
      <c r="D9" s="17">
        <f>'投資'!J8</f>
        <v>8124122</v>
      </c>
      <c r="E9" s="138">
        <f t="shared" si="0"/>
        <v>38917366</v>
      </c>
    </row>
    <row r="10" spans="2:5" ht="23.25" customHeight="1">
      <c r="B10" s="137" t="s">
        <v>7</v>
      </c>
      <c r="C10" s="16">
        <f>'経常'!K9</f>
        <v>41984107</v>
      </c>
      <c r="D10" s="17">
        <f>'投資'!J9</f>
        <v>10084217</v>
      </c>
      <c r="E10" s="138">
        <f t="shared" si="0"/>
        <v>52068324</v>
      </c>
    </row>
    <row r="11" spans="2:5" ht="23.25" customHeight="1">
      <c r="B11" s="137" t="s">
        <v>8</v>
      </c>
      <c r="C11" s="16">
        <f>'経常'!K10</f>
        <v>59815307</v>
      </c>
      <c r="D11" s="17">
        <f>'投資'!J10</f>
        <v>11097798</v>
      </c>
      <c r="E11" s="138">
        <f t="shared" si="0"/>
        <v>70913105</v>
      </c>
    </row>
    <row r="12" spans="2:5" ht="23.25" customHeight="1">
      <c r="B12" s="137" t="s">
        <v>10</v>
      </c>
      <c r="C12" s="16">
        <f>'経常'!K11</f>
        <v>41443234</v>
      </c>
      <c r="D12" s="17">
        <f>'投資'!J11</f>
        <v>7615071</v>
      </c>
      <c r="E12" s="138">
        <f t="shared" si="0"/>
        <v>49058305</v>
      </c>
    </row>
    <row r="13" spans="2:5" ht="23.25" customHeight="1">
      <c r="B13" s="137" t="s">
        <v>12</v>
      </c>
      <c r="C13" s="16">
        <f>'経常'!K12</f>
        <v>43062354</v>
      </c>
      <c r="D13" s="17">
        <f>'投資'!J12</f>
        <v>8083048</v>
      </c>
      <c r="E13" s="138">
        <f t="shared" si="0"/>
        <v>51145402</v>
      </c>
    </row>
    <row r="14" spans="2:5" ht="23.25" customHeight="1">
      <c r="B14" s="137" t="s">
        <v>14</v>
      </c>
      <c r="C14" s="16">
        <f>'経常'!K13</f>
        <v>50783101</v>
      </c>
      <c r="D14" s="17">
        <f>'投資'!J13</f>
        <v>9633128</v>
      </c>
      <c r="E14" s="138">
        <f t="shared" si="0"/>
        <v>60416229</v>
      </c>
    </row>
    <row r="15" spans="2:5" ht="23.25" customHeight="1">
      <c r="B15" s="137" t="s">
        <v>16</v>
      </c>
      <c r="C15" s="16">
        <f>'経常'!K14</f>
        <v>81035140</v>
      </c>
      <c r="D15" s="17">
        <f>'投資'!J14</f>
        <v>14888967</v>
      </c>
      <c r="E15" s="138">
        <f t="shared" si="0"/>
        <v>95924107</v>
      </c>
    </row>
    <row r="16" spans="2:5" ht="23.25" customHeight="1">
      <c r="B16" s="137" t="s">
        <v>18</v>
      </c>
      <c r="C16" s="16">
        <f>'経常'!K15</f>
        <v>69207055</v>
      </c>
      <c r="D16" s="17">
        <f>'投資'!J15</f>
        <v>12799307</v>
      </c>
      <c r="E16" s="138">
        <f t="shared" si="0"/>
        <v>82006362</v>
      </c>
    </row>
    <row r="17" spans="2:5" ht="23.25" customHeight="1">
      <c r="B17" s="137" t="s">
        <v>20</v>
      </c>
      <c r="C17" s="16">
        <f>'経常'!K16</f>
        <v>49013814</v>
      </c>
      <c r="D17" s="17">
        <f>'投資'!J16</f>
        <v>10071607</v>
      </c>
      <c r="E17" s="138">
        <f t="shared" si="0"/>
        <v>59085421</v>
      </c>
    </row>
    <row r="18" spans="2:5" ht="23.25" customHeight="1">
      <c r="B18" s="137" t="s">
        <v>22</v>
      </c>
      <c r="C18" s="16">
        <f>'経常'!K17</f>
        <v>121579554</v>
      </c>
      <c r="D18" s="17">
        <f>'投資'!J17</f>
        <v>23216020</v>
      </c>
      <c r="E18" s="138">
        <f t="shared" si="0"/>
        <v>144795574</v>
      </c>
    </row>
    <row r="19" spans="2:5" ht="23.25" customHeight="1">
      <c r="B19" s="137" t="s">
        <v>24</v>
      </c>
      <c r="C19" s="16">
        <f>'経常'!K18</f>
        <v>122929105</v>
      </c>
      <c r="D19" s="17">
        <f>'投資'!J18</f>
        <v>29903647</v>
      </c>
      <c r="E19" s="138">
        <f t="shared" si="0"/>
        <v>152832752</v>
      </c>
    </row>
    <row r="20" spans="2:5" ht="23.25" customHeight="1">
      <c r="B20" s="137" t="s">
        <v>26</v>
      </c>
      <c r="C20" s="16">
        <f>'経常'!K19</f>
        <v>39974771</v>
      </c>
      <c r="D20" s="17">
        <f>'投資'!J19</f>
        <v>7695330</v>
      </c>
      <c r="E20" s="138">
        <f t="shared" si="0"/>
        <v>47670101</v>
      </c>
    </row>
    <row r="21" spans="2:5" ht="23.25" customHeight="1">
      <c r="B21" s="137" t="s">
        <v>28</v>
      </c>
      <c r="C21" s="16">
        <f>'経常'!K20</f>
        <v>57316422</v>
      </c>
      <c r="D21" s="17">
        <f>'投資'!J20</f>
        <v>10182279</v>
      </c>
      <c r="E21" s="138">
        <f t="shared" si="0"/>
        <v>67498701</v>
      </c>
    </row>
    <row r="22" spans="2:5" ht="23.25" customHeight="1">
      <c r="B22" s="137" t="s">
        <v>29</v>
      </c>
      <c r="C22" s="16">
        <f>'経常'!K21</f>
        <v>85687800</v>
      </c>
      <c r="D22" s="17">
        <f>'投資'!J21</f>
        <v>17690592</v>
      </c>
      <c r="E22" s="138">
        <f t="shared" si="0"/>
        <v>103378392</v>
      </c>
    </row>
    <row r="23" spans="2:5" ht="23.25" customHeight="1">
      <c r="B23" s="137" t="s">
        <v>31</v>
      </c>
      <c r="C23" s="16">
        <f>'経常'!K22</f>
        <v>49510162</v>
      </c>
      <c r="D23" s="17">
        <f>'投資'!J22</f>
        <v>10196581</v>
      </c>
      <c r="E23" s="138">
        <f t="shared" si="0"/>
        <v>59706743</v>
      </c>
    </row>
    <row r="24" spans="2:5" ht="23.25" customHeight="1">
      <c r="B24" s="137" t="s">
        <v>33</v>
      </c>
      <c r="C24" s="16">
        <f>'経常'!K23</f>
        <v>67586861</v>
      </c>
      <c r="D24" s="17">
        <f>'投資'!J23</f>
        <v>12289975</v>
      </c>
      <c r="E24" s="138">
        <f t="shared" si="0"/>
        <v>79876836</v>
      </c>
    </row>
    <row r="25" spans="2:5" ht="23.25" customHeight="1">
      <c r="B25" s="137" t="s">
        <v>34</v>
      </c>
      <c r="C25" s="16">
        <f>'経常'!K24</f>
        <v>46606115</v>
      </c>
      <c r="D25" s="17">
        <f>'投資'!J24</f>
        <v>8910260</v>
      </c>
      <c r="E25" s="138">
        <f t="shared" si="0"/>
        <v>55516375</v>
      </c>
    </row>
    <row r="26" spans="2:5" ht="23.25" customHeight="1">
      <c r="B26" s="137" t="s">
        <v>36</v>
      </c>
      <c r="C26" s="16">
        <f>'経常'!K25</f>
        <v>94901642</v>
      </c>
      <c r="D26" s="17">
        <f>'投資'!J25</f>
        <v>17657338</v>
      </c>
      <c r="E26" s="138">
        <f t="shared" si="0"/>
        <v>112558980</v>
      </c>
    </row>
    <row r="27" spans="2:5" ht="23.25" customHeight="1">
      <c r="B27" s="137" t="s">
        <v>38</v>
      </c>
      <c r="C27" s="16">
        <f>'経常'!K26</f>
        <v>118873957</v>
      </c>
      <c r="D27" s="17">
        <f>'投資'!J26</f>
        <v>25845672</v>
      </c>
      <c r="E27" s="138">
        <f t="shared" si="0"/>
        <v>144719629</v>
      </c>
    </row>
    <row r="28" spans="2:5" ht="23.25" customHeight="1">
      <c r="B28" s="137" t="s">
        <v>40</v>
      </c>
      <c r="C28" s="16">
        <f>'経常'!K27</f>
        <v>128694853</v>
      </c>
      <c r="D28" s="17">
        <f>'投資'!J27</f>
        <v>24123394</v>
      </c>
      <c r="E28" s="138">
        <f t="shared" si="0"/>
        <v>152818247</v>
      </c>
    </row>
    <row r="29" spans="2:5" ht="23.25" customHeight="1">
      <c r="B29" s="137" t="s">
        <v>89</v>
      </c>
      <c r="C29" s="16">
        <f>'経常'!K28</f>
        <v>88495265</v>
      </c>
      <c r="D29" s="17">
        <f>'投資'!J28</f>
        <v>16139716</v>
      </c>
      <c r="E29" s="138">
        <f t="shared" si="0"/>
        <v>104634981</v>
      </c>
    </row>
    <row r="30" spans="2:5" ht="23.25" customHeight="1">
      <c r="B30" s="139" t="s">
        <v>42</v>
      </c>
      <c r="C30" s="19">
        <f>'経常'!K29</f>
        <v>121928639</v>
      </c>
      <c r="D30" s="20">
        <f>'投資'!J29</f>
        <v>24321899</v>
      </c>
      <c r="E30" s="140">
        <f t="shared" si="0"/>
        <v>146250538</v>
      </c>
    </row>
    <row r="31" spans="2:5" ht="23.25" customHeight="1">
      <c r="B31" s="141" t="s">
        <v>43</v>
      </c>
      <c r="C31" s="142">
        <f>SUM(C8:C30)</f>
        <v>1632090946</v>
      </c>
      <c r="D31" s="143">
        <f>SUM(D8:D30)</f>
        <v>327514856</v>
      </c>
      <c r="E31" s="144">
        <f>SUM(E8:E30)</f>
        <v>1959605802</v>
      </c>
    </row>
    <row r="32" ht="12.75" customHeight="1">
      <c r="C32" s="2"/>
    </row>
    <row r="33" ht="12.75" customHeight="1">
      <c r="C33" s="2"/>
    </row>
  </sheetData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11" ht="19.5" customHeight="1">
      <c r="B2" s="106" t="s">
        <v>87</v>
      </c>
      <c r="D2" s="3"/>
      <c r="E2" s="3"/>
      <c r="F2" s="3"/>
      <c r="G2" s="3"/>
      <c r="H2" s="3"/>
      <c r="I2" s="3"/>
      <c r="K2" s="3"/>
    </row>
    <row r="3" spans="2:30" ht="19.5" customHeight="1" thickBot="1">
      <c r="B3" s="45" t="s">
        <v>50</v>
      </c>
      <c r="C3" s="4"/>
      <c r="D3" s="62"/>
      <c r="E3" s="62"/>
      <c r="F3" s="62"/>
      <c r="G3" s="62"/>
      <c r="H3" s="62"/>
      <c r="I3" s="62"/>
      <c r="J3" s="4"/>
      <c r="K3" s="62"/>
      <c r="AD3" s="8" t="s">
        <v>51</v>
      </c>
    </row>
    <row r="4" spans="2:30" ht="15" customHeight="1">
      <c r="B4" s="63"/>
      <c r="C4" s="64"/>
      <c r="D4" s="65"/>
      <c r="E4" s="65"/>
      <c r="F4" s="65"/>
      <c r="G4" s="65"/>
      <c r="H4" s="65"/>
      <c r="I4" s="65"/>
      <c r="J4" s="65"/>
      <c r="K4" s="66"/>
      <c r="L4" s="109"/>
      <c r="M4" s="110"/>
      <c r="N4" s="110"/>
      <c r="O4" s="110" t="s">
        <v>52</v>
      </c>
      <c r="P4" s="110"/>
      <c r="Q4" s="110"/>
      <c r="R4" s="110"/>
      <c r="S4" s="110"/>
      <c r="T4" s="110"/>
      <c r="U4" s="5"/>
      <c r="V4" s="6"/>
      <c r="W4" s="150" t="s">
        <v>53</v>
      </c>
      <c r="X4" s="150"/>
      <c r="Y4" s="150"/>
      <c r="Z4" s="150"/>
      <c r="AA4" s="150"/>
      <c r="AB4" s="6"/>
      <c r="AC4" s="7"/>
      <c r="AD4" s="67"/>
    </row>
    <row r="5" spans="2:30" ht="15" customHeight="1">
      <c r="B5" s="68" t="s">
        <v>1</v>
      </c>
      <c r="C5" s="69" t="s">
        <v>71</v>
      </c>
      <c r="D5" s="70" t="s">
        <v>47</v>
      </c>
      <c r="E5" s="70" t="s">
        <v>48</v>
      </c>
      <c r="F5" s="70" t="s">
        <v>70</v>
      </c>
      <c r="G5" s="70" t="s">
        <v>45</v>
      </c>
      <c r="H5" s="70" t="s">
        <v>44</v>
      </c>
      <c r="I5" s="70" t="s">
        <v>49</v>
      </c>
      <c r="J5" s="70" t="s">
        <v>46</v>
      </c>
      <c r="K5" s="71" t="s">
        <v>43</v>
      </c>
      <c r="L5" s="111" t="s">
        <v>79</v>
      </c>
      <c r="M5" s="112" t="s">
        <v>47</v>
      </c>
      <c r="N5" s="112" t="s">
        <v>80</v>
      </c>
      <c r="O5" s="112" t="s">
        <v>81</v>
      </c>
      <c r="P5" s="112" t="s">
        <v>45</v>
      </c>
      <c r="Q5" s="112" t="s">
        <v>44</v>
      </c>
      <c r="R5" s="112" t="s">
        <v>49</v>
      </c>
      <c r="S5" s="112" t="s">
        <v>46</v>
      </c>
      <c r="T5" s="112" t="s">
        <v>43</v>
      </c>
      <c r="U5" s="151" t="s">
        <v>75</v>
      </c>
      <c r="V5" s="153" t="s">
        <v>47</v>
      </c>
      <c r="W5" s="153" t="s">
        <v>48</v>
      </c>
      <c r="X5" s="153" t="s">
        <v>70</v>
      </c>
      <c r="Y5" s="72" t="s">
        <v>54</v>
      </c>
      <c r="Z5" s="153" t="s">
        <v>44</v>
      </c>
      <c r="AA5" s="153" t="s">
        <v>49</v>
      </c>
      <c r="AB5" s="72" t="s">
        <v>55</v>
      </c>
      <c r="AC5" s="148" t="s">
        <v>43</v>
      </c>
      <c r="AD5" s="73"/>
    </row>
    <row r="6" spans="2:30" ht="15" customHeight="1">
      <c r="B6" s="74"/>
      <c r="C6" s="75"/>
      <c r="D6" s="76"/>
      <c r="E6" s="76"/>
      <c r="F6" s="76"/>
      <c r="G6" s="76"/>
      <c r="H6" s="76"/>
      <c r="I6" s="76"/>
      <c r="J6" s="76"/>
      <c r="K6" s="77"/>
      <c r="L6" s="113"/>
      <c r="M6" s="114"/>
      <c r="N6" s="114"/>
      <c r="O6" s="114"/>
      <c r="P6" s="114"/>
      <c r="Q6" s="114"/>
      <c r="R6" s="114"/>
      <c r="S6" s="114"/>
      <c r="T6" s="114"/>
      <c r="U6" s="152"/>
      <c r="V6" s="154"/>
      <c r="W6" s="154"/>
      <c r="X6" s="154"/>
      <c r="Y6" s="78" t="s">
        <v>56</v>
      </c>
      <c r="Z6" s="154"/>
      <c r="AA6" s="154"/>
      <c r="AB6" s="28" t="s">
        <v>57</v>
      </c>
      <c r="AC6" s="149"/>
      <c r="AD6" s="79"/>
    </row>
    <row r="7" spans="2:30" ht="23.25" customHeight="1">
      <c r="B7" s="80" t="s">
        <v>3</v>
      </c>
      <c r="C7" s="81">
        <v>5278178</v>
      </c>
      <c r="D7" s="82">
        <v>4471584</v>
      </c>
      <c r="E7" s="82">
        <v>1145680</v>
      </c>
      <c r="F7" s="82">
        <v>1105311</v>
      </c>
      <c r="G7" s="82">
        <v>651799</v>
      </c>
      <c r="H7" s="82">
        <v>1545758</v>
      </c>
      <c r="I7" s="82">
        <v>2921219</v>
      </c>
      <c r="J7" s="82">
        <v>3748915</v>
      </c>
      <c r="K7" s="83">
        <f aca="true" t="shared" si="0" ref="K7:K29">SUM(C7:J7)</f>
        <v>20868444</v>
      </c>
      <c r="L7" s="115">
        <v>4996543</v>
      </c>
      <c r="M7" s="115">
        <v>4319370</v>
      </c>
      <c r="N7" s="115">
        <v>1143606</v>
      </c>
      <c r="O7" s="115">
        <v>1121805</v>
      </c>
      <c r="P7" s="115">
        <v>647925</v>
      </c>
      <c r="Q7" s="115">
        <v>1506677</v>
      </c>
      <c r="R7" s="115">
        <v>2944749</v>
      </c>
      <c r="S7" s="115">
        <v>3758437</v>
      </c>
      <c r="T7" s="115">
        <f aca="true" t="shared" si="1" ref="T7:T29">SUM(L7:S7)</f>
        <v>20439112</v>
      </c>
      <c r="U7" s="84">
        <f aca="true" t="shared" si="2" ref="U7:AC7">ROUND((C7-L7)/L7*100,1)</f>
        <v>5.6</v>
      </c>
      <c r="V7" s="85">
        <f t="shared" si="2"/>
        <v>3.5</v>
      </c>
      <c r="W7" s="85">
        <f t="shared" si="2"/>
        <v>0.2</v>
      </c>
      <c r="X7" s="124">
        <f t="shared" si="2"/>
        <v>-1.5</v>
      </c>
      <c r="Y7" s="85">
        <f t="shared" si="2"/>
        <v>0.6</v>
      </c>
      <c r="Z7" s="85">
        <f t="shared" si="2"/>
        <v>2.6</v>
      </c>
      <c r="AA7" s="85">
        <f t="shared" si="2"/>
        <v>-0.8</v>
      </c>
      <c r="AB7" s="85">
        <f t="shared" si="2"/>
        <v>-0.3</v>
      </c>
      <c r="AC7" s="32">
        <f t="shared" si="2"/>
        <v>2.1</v>
      </c>
      <c r="AD7" s="86" t="s">
        <v>4</v>
      </c>
    </row>
    <row r="8" spans="2:30" ht="23.25" customHeight="1">
      <c r="B8" s="87" t="s">
        <v>5</v>
      </c>
      <c r="C8" s="88">
        <v>6093910</v>
      </c>
      <c r="D8" s="89">
        <v>8218381</v>
      </c>
      <c r="E8" s="89">
        <v>1492870</v>
      </c>
      <c r="F8" s="89">
        <v>1610724</v>
      </c>
      <c r="G8" s="89">
        <v>847674</v>
      </c>
      <c r="H8" s="89">
        <v>1942020</v>
      </c>
      <c r="I8" s="89">
        <v>4677112</v>
      </c>
      <c r="J8" s="89">
        <v>5910553</v>
      </c>
      <c r="K8" s="90">
        <f t="shared" si="0"/>
        <v>30793244</v>
      </c>
      <c r="L8" s="115">
        <v>5818126</v>
      </c>
      <c r="M8" s="115">
        <v>8002359</v>
      </c>
      <c r="N8" s="115">
        <v>1500807</v>
      </c>
      <c r="O8" s="115">
        <v>1603566</v>
      </c>
      <c r="P8" s="115">
        <v>833734</v>
      </c>
      <c r="Q8" s="115">
        <v>1889343</v>
      </c>
      <c r="R8" s="115">
        <v>4529222</v>
      </c>
      <c r="S8" s="115">
        <v>5594274</v>
      </c>
      <c r="T8" s="115">
        <f t="shared" si="1"/>
        <v>29771431</v>
      </c>
      <c r="U8" s="91">
        <f aca="true" t="shared" si="3" ref="U8:U29">ROUND((C8-L8)/L8*100,1)</f>
        <v>4.7</v>
      </c>
      <c r="V8" s="92">
        <f aca="true" t="shared" si="4" ref="V8:V29">ROUND((D8-M8)/M8*100,1)</f>
        <v>2.7</v>
      </c>
      <c r="W8" s="92">
        <f aca="true" t="shared" si="5" ref="W8:W29">ROUND((E8-N8)/N8*100,1)</f>
        <v>-0.5</v>
      </c>
      <c r="X8" s="123">
        <f aca="true" t="shared" si="6" ref="X8:X29">ROUND((F8-O8)/O8*100,1)</f>
        <v>0.4</v>
      </c>
      <c r="Y8" s="92">
        <f aca="true" t="shared" si="7" ref="Y8:Y30">ROUND((G8-P8)/P8*100,1)</f>
        <v>1.7</v>
      </c>
      <c r="Z8" s="92">
        <f>ROUND((H8-Q8)/Q8*100,1)</f>
        <v>2.8</v>
      </c>
      <c r="AA8" s="92">
        <f aca="true" t="shared" si="8" ref="AA8:AA30">ROUND((I8-R8)/R8*100,1)</f>
        <v>3.3</v>
      </c>
      <c r="AB8" s="92">
        <f aca="true" t="shared" si="9" ref="AB8:AB30">ROUND((J8-S8)/S8*100,1)</f>
        <v>5.7</v>
      </c>
      <c r="AC8" s="33">
        <f aca="true" t="shared" si="10" ref="AC8:AC30">ROUND((K8-T8)/T8*100,1)</f>
        <v>3.4</v>
      </c>
      <c r="AD8" s="87" t="s">
        <v>6</v>
      </c>
    </row>
    <row r="9" spans="2:60" ht="23.25" customHeight="1">
      <c r="B9" s="87" t="s">
        <v>7</v>
      </c>
      <c r="C9" s="88">
        <v>7653345</v>
      </c>
      <c r="D9" s="89">
        <v>13343323</v>
      </c>
      <c r="E9" s="89">
        <v>2058979</v>
      </c>
      <c r="F9" s="89">
        <v>2703740</v>
      </c>
      <c r="G9" s="89">
        <v>835165</v>
      </c>
      <c r="H9" s="89">
        <v>2370423</v>
      </c>
      <c r="I9" s="89">
        <v>5745292</v>
      </c>
      <c r="J9" s="89">
        <v>7273840</v>
      </c>
      <c r="K9" s="90">
        <f t="shared" si="0"/>
        <v>41984107</v>
      </c>
      <c r="L9" s="115">
        <v>7301665</v>
      </c>
      <c r="M9" s="115">
        <v>12707181</v>
      </c>
      <c r="N9" s="115">
        <v>2098634</v>
      </c>
      <c r="O9" s="115">
        <v>2672893</v>
      </c>
      <c r="P9" s="115">
        <v>795826</v>
      </c>
      <c r="Q9" s="115">
        <v>2250852</v>
      </c>
      <c r="R9" s="115">
        <v>5634147</v>
      </c>
      <c r="S9" s="115">
        <v>10223957</v>
      </c>
      <c r="T9" s="115">
        <f t="shared" si="1"/>
        <v>43685155</v>
      </c>
      <c r="U9" s="91">
        <f t="shared" si="3"/>
        <v>4.8</v>
      </c>
      <c r="V9" s="92">
        <f t="shared" si="4"/>
        <v>5</v>
      </c>
      <c r="W9" s="92">
        <f t="shared" si="5"/>
        <v>-1.9</v>
      </c>
      <c r="X9" s="123">
        <f t="shared" si="6"/>
        <v>1.2</v>
      </c>
      <c r="Y9" s="92">
        <f t="shared" si="7"/>
        <v>4.9</v>
      </c>
      <c r="Z9" s="92">
        <f aca="true" t="shared" si="11" ref="Z9:Z30">ROUND((H9-Q9)/Q9*100,1)</f>
        <v>5.3</v>
      </c>
      <c r="AA9" s="92">
        <f t="shared" si="8"/>
        <v>2</v>
      </c>
      <c r="AB9" s="92">
        <f t="shared" si="9"/>
        <v>-28.9</v>
      </c>
      <c r="AC9" s="33">
        <f t="shared" si="10"/>
        <v>-3.9</v>
      </c>
      <c r="AD9" s="87" t="s">
        <v>7</v>
      </c>
      <c r="BH9" s="57"/>
    </row>
    <row r="10" spans="2:30" ht="23.25" customHeight="1">
      <c r="B10" s="87" t="s">
        <v>8</v>
      </c>
      <c r="C10" s="88">
        <v>9395107</v>
      </c>
      <c r="D10" s="89">
        <v>23232663</v>
      </c>
      <c r="E10" s="89">
        <v>2489022</v>
      </c>
      <c r="F10" s="89">
        <v>4931790</v>
      </c>
      <c r="G10" s="89">
        <v>752348</v>
      </c>
      <c r="H10" s="89">
        <v>2581963</v>
      </c>
      <c r="I10" s="89">
        <v>7684032</v>
      </c>
      <c r="J10" s="89">
        <v>8748382</v>
      </c>
      <c r="K10" s="90">
        <f t="shared" si="0"/>
        <v>59815307</v>
      </c>
      <c r="L10" s="115">
        <v>8988431</v>
      </c>
      <c r="M10" s="115">
        <v>22742011</v>
      </c>
      <c r="N10" s="115">
        <v>2595522</v>
      </c>
      <c r="O10" s="115">
        <v>5025492</v>
      </c>
      <c r="P10" s="115">
        <v>741338</v>
      </c>
      <c r="Q10" s="115">
        <v>2426990</v>
      </c>
      <c r="R10" s="115">
        <v>7698235</v>
      </c>
      <c r="S10" s="115">
        <v>10130266</v>
      </c>
      <c r="T10" s="115">
        <f t="shared" si="1"/>
        <v>60348285</v>
      </c>
      <c r="U10" s="91">
        <f t="shared" si="3"/>
        <v>4.5</v>
      </c>
      <c r="V10" s="92">
        <f t="shared" si="4"/>
        <v>2.2</v>
      </c>
      <c r="W10" s="92">
        <f t="shared" si="5"/>
        <v>-4.1</v>
      </c>
      <c r="X10" s="123">
        <f t="shared" si="6"/>
        <v>-1.9</v>
      </c>
      <c r="Y10" s="92">
        <f t="shared" si="7"/>
        <v>1.5</v>
      </c>
      <c r="Z10" s="92">
        <f t="shared" si="11"/>
        <v>6.4</v>
      </c>
      <c r="AA10" s="92">
        <f t="shared" si="8"/>
        <v>-0.2</v>
      </c>
      <c r="AB10" s="92">
        <f t="shared" si="9"/>
        <v>-13.6</v>
      </c>
      <c r="AC10" s="33">
        <f t="shared" si="10"/>
        <v>-0.9</v>
      </c>
      <c r="AD10" s="87" t="s">
        <v>9</v>
      </c>
    </row>
    <row r="11" spans="2:30" ht="23.25" customHeight="1">
      <c r="B11" s="87" t="s">
        <v>10</v>
      </c>
      <c r="C11" s="88">
        <v>7661033</v>
      </c>
      <c r="D11" s="89">
        <v>13376868</v>
      </c>
      <c r="E11" s="89">
        <v>1774031</v>
      </c>
      <c r="F11" s="89">
        <v>2860657</v>
      </c>
      <c r="G11" s="89">
        <v>556703</v>
      </c>
      <c r="H11" s="89">
        <v>1982280</v>
      </c>
      <c r="I11" s="89">
        <v>5801295</v>
      </c>
      <c r="J11" s="89">
        <v>7430367</v>
      </c>
      <c r="K11" s="90">
        <f t="shared" si="0"/>
        <v>41443234</v>
      </c>
      <c r="L11" s="115">
        <v>7393955</v>
      </c>
      <c r="M11" s="115">
        <v>13225296</v>
      </c>
      <c r="N11" s="115">
        <v>1834592</v>
      </c>
      <c r="O11" s="115">
        <v>2847542</v>
      </c>
      <c r="P11" s="115">
        <v>544657</v>
      </c>
      <c r="Q11" s="115">
        <v>1878804</v>
      </c>
      <c r="R11" s="115">
        <v>5710405</v>
      </c>
      <c r="S11" s="115">
        <v>8655608</v>
      </c>
      <c r="T11" s="115">
        <f t="shared" si="1"/>
        <v>42090859</v>
      </c>
      <c r="U11" s="91">
        <f t="shared" si="3"/>
        <v>3.6</v>
      </c>
      <c r="V11" s="92">
        <f t="shared" si="4"/>
        <v>1.1</v>
      </c>
      <c r="W11" s="92">
        <f t="shared" si="5"/>
        <v>-3.3</v>
      </c>
      <c r="X11" s="123">
        <f t="shared" si="6"/>
        <v>0.5</v>
      </c>
      <c r="Y11" s="92">
        <f t="shared" si="7"/>
        <v>2.2</v>
      </c>
      <c r="Z11" s="92">
        <f t="shared" si="11"/>
        <v>5.5</v>
      </c>
      <c r="AA11" s="92">
        <f t="shared" si="8"/>
        <v>1.6</v>
      </c>
      <c r="AB11" s="92">
        <f t="shared" si="9"/>
        <v>-14.2</v>
      </c>
      <c r="AC11" s="33">
        <f t="shared" si="10"/>
        <v>-1.5</v>
      </c>
      <c r="AD11" s="87" t="s">
        <v>11</v>
      </c>
    </row>
    <row r="12" spans="2:30" ht="23.25" customHeight="1">
      <c r="B12" s="87" t="s">
        <v>12</v>
      </c>
      <c r="C12" s="88">
        <v>6885987</v>
      </c>
      <c r="D12" s="89">
        <v>16329319</v>
      </c>
      <c r="E12" s="89">
        <v>1756072</v>
      </c>
      <c r="F12" s="89">
        <v>2848260</v>
      </c>
      <c r="G12" s="89">
        <v>753795</v>
      </c>
      <c r="H12" s="89">
        <v>2020281</v>
      </c>
      <c r="I12" s="89">
        <v>5331867</v>
      </c>
      <c r="J12" s="89">
        <v>7136773</v>
      </c>
      <c r="K12" s="90">
        <f t="shared" si="0"/>
        <v>43062354</v>
      </c>
      <c r="L12" s="115">
        <v>6663584</v>
      </c>
      <c r="M12" s="115">
        <v>16276579</v>
      </c>
      <c r="N12" s="115">
        <v>1813446</v>
      </c>
      <c r="O12" s="115">
        <v>2882476</v>
      </c>
      <c r="P12" s="115">
        <v>747566</v>
      </c>
      <c r="Q12" s="115">
        <v>1947837</v>
      </c>
      <c r="R12" s="115">
        <v>5283427</v>
      </c>
      <c r="S12" s="115">
        <v>7074327</v>
      </c>
      <c r="T12" s="115">
        <f t="shared" si="1"/>
        <v>42689242</v>
      </c>
      <c r="U12" s="91">
        <f t="shared" si="3"/>
        <v>3.3</v>
      </c>
      <c r="V12" s="92">
        <f t="shared" si="4"/>
        <v>0.3</v>
      </c>
      <c r="W12" s="92">
        <f t="shared" si="5"/>
        <v>-3.2</v>
      </c>
      <c r="X12" s="123">
        <f t="shared" si="6"/>
        <v>-1.2</v>
      </c>
      <c r="Y12" s="92">
        <f t="shared" si="7"/>
        <v>0.8</v>
      </c>
      <c r="Z12" s="92">
        <f t="shared" si="11"/>
        <v>3.7</v>
      </c>
      <c r="AA12" s="92">
        <f t="shared" si="8"/>
        <v>0.9</v>
      </c>
      <c r="AB12" s="92">
        <f t="shared" si="9"/>
        <v>0.9</v>
      </c>
      <c r="AC12" s="33">
        <f t="shared" si="10"/>
        <v>0.9</v>
      </c>
      <c r="AD12" s="87" t="s">
        <v>13</v>
      </c>
    </row>
    <row r="13" spans="2:30" ht="23.25" customHeight="1">
      <c r="B13" s="87" t="s">
        <v>14</v>
      </c>
      <c r="C13" s="88">
        <v>8135090</v>
      </c>
      <c r="D13" s="89">
        <v>21155116</v>
      </c>
      <c r="E13" s="89">
        <v>2045238</v>
      </c>
      <c r="F13" s="89">
        <v>3436712</v>
      </c>
      <c r="G13" s="89">
        <v>692934</v>
      </c>
      <c r="H13" s="89">
        <v>2590441</v>
      </c>
      <c r="I13" s="89">
        <v>6561386</v>
      </c>
      <c r="J13" s="89">
        <v>6166184</v>
      </c>
      <c r="K13" s="90">
        <f t="shared" si="0"/>
        <v>50783101</v>
      </c>
      <c r="L13" s="115">
        <v>7808601</v>
      </c>
      <c r="M13" s="115">
        <v>21002244</v>
      </c>
      <c r="N13" s="115">
        <v>2126168</v>
      </c>
      <c r="O13" s="115">
        <v>3486627</v>
      </c>
      <c r="P13" s="115">
        <v>680211</v>
      </c>
      <c r="Q13" s="115">
        <v>2474897</v>
      </c>
      <c r="R13" s="115">
        <v>6486439</v>
      </c>
      <c r="S13" s="115">
        <v>5997156</v>
      </c>
      <c r="T13" s="115">
        <f t="shared" si="1"/>
        <v>50062343</v>
      </c>
      <c r="U13" s="91">
        <f t="shared" si="3"/>
        <v>4.2</v>
      </c>
      <c r="V13" s="92">
        <f t="shared" si="4"/>
        <v>0.7</v>
      </c>
      <c r="W13" s="92">
        <f t="shared" si="5"/>
        <v>-3.8</v>
      </c>
      <c r="X13" s="123">
        <f t="shared" si="6"/>
        <v>-1.4</v>
      </c>
      <c r="Y13" s="92">
        <f t="shared" si="7"/>
        <v>1.9</v>
      </c>
      <c r="Z13" s="92">
        <f t="shared" si="11"/>
        <v>4.7</v>
      </c>
      <c r="AA13" s="92">
        <f t="shared" si="8"/>
        <v>1.2</v>
      </c>
      <c r="AB13" s="92">
        <f t="shared" si="9"/>
        <v>2.8</v>
      </c>
      <c r="AC13" s="33">
        <f t="shared" si="10"/>
        <v>1.4</v>
      </c>
      <c r="AD13" s="87" t="s">
        <v>15</v>
      </c>
    </row>
    <row r="14" spans="2:30" ht="23.25" customHeight="1">
      <c r="B14" s="87" t="s">
        <v>16</v>
      </c>
      <c r="C14" s="88">
        <v>11613536</v>
      </c>
      <c r="D14" s="89">
        <v>33468448</v>
      </c>
      <c r="E14" s="89">
        <v>3049487</v>
      </c>
      <c r="F14" s="89">
        <v>5763218</v>
      </c>
      <c r="G14" s="89">
        <v>623541</v>
      </c>
      <c r="H14" s="89">
        <v>3613769</v>
      </c>
      <c r="I14" s="89">
        <v>11306924</v>
      </c>
      <c r="J14" s="89">
        <v>11596217</v>
      </c>
      <c r="K14" s="90">
        <f t="shared" si="0"/>
        <v>81035140</v>
      </c>
      <c r="L14" s="115">
        <v>11091863</v>
      </c>
      <c r="M14" s="115">
        <v>32428740</v>
      </c>
      <c r="N14" s="115">
        <v>3197161</v>
      </c>
      <c r="O14" s="115">
        <v>5730274</v>
      </c>
      <c r="P14" s="115">
        <v>608784</v>
      </c>
      <c r="Q14" s="115">
        <v>3470084</v>
      </c>
      <c r="R14" s="115">
        <v>11058728</v>
      </c>
      <c r="S14" s="115">
        <v>11057449</v>
      </c>
      <c r="T14" s="115">
        <f t="shared" si="1"/>
        <v>78643083</v>
      </c>
      <c r="U14" s="91">
        <f t="shared" si="3"/>
        <v>4.7</v>
      </c>
      <c r="V14" s="92">
        <f t="shared" si="4"/>
        <v>3.2</v>
      </c>
      <c r="W14" s="92">
        <f t="shared" si="5"/>
        <v>-4.6</v>
      </c>
      <c r="X14" s="123">
        <f t="shared" si="6"/>
        <v>0.6</v>
      </c>
      <c r="Y14" s="92">
        <f t="shared" si="7"/>
        <v>2.4</v>
      </c>
      <c r="Z14" s="92">
        <f t="shared" si="11"/>
        <v>4.1</v>
      </c>
      <c r="AA14" s="92">
        <f t="shared" si="8"/>
        <v>2.2</v>
      </c>
      <c r="AB14" s="92">
        <f t="shared" si="9"/>
        <v>4.9</v>
      </c>
      <c r="AC14" s="33">
        <f t="shared" si="10"/>
        <v>3</v>
      </c>
      <c r="AD14" s="87" t="s">
        <v>17</v>
      </c>
    </row>
    <row r="15" spans="2:30" ht="23.25" customHeight="1">
      <c r="B15" s="87" t="s">
        <v>18</v>
      </c>
      <c r="C15" s="88">
        <v>10495581</v>
      </c>
      <c r="D15" s="89">
        <v>26195914</v>
      </c>
      <c r="E15" s="89">
        <v>2591544</v>
      </c>
      <c r="F15" s="89">
        <v>4779570</v>
      </c>
      <c r="G15" s="89">
        <v>672355</v>
      </c>
      <c r="H15" s="89">
        <v>3003241</v>
      </c>
      <c r="I15" s="89">
        <v>9061750</v>
      </c>
      <c r="J15" s="89">
        <v>12407100</v>
      </c>
      <c r="K15" s="90">
        <f t="shared" si="0"/>
        <v>69207055</v>
      </c>
      <c r="L15" s="115">
        <v>10027900</v>
      </c>
      <c r="M15" s="115">
        <v>25647628</v>
      </c>
      <c r="N15" s="115">
        <v>2721049</v>
      </c>
      <c r="O15" s="115">
        <v>4834983</v>
      </c>
      <c r="P15" s="115">
        <v>662216</v>
      </c>
      <c r="Q15" s="115">
        <v>2830237</v>
      </c>
      <c r="R15" s="115">
        <v>8877990</v>
      </c>
      <c r="S15" s="115">
        <v>13383342</v>
      </c>
      <c r="T15" s="115">
        <f t="shared" si="1"/>
        <v>68985345</v>
      </c>
      <c r="U15" s="91">
        <f t="shared" si="3"/>
        <v>4.7</v>
      </c>
      <c r="V15" s="92">
        <f t="shared" si="4"/>
        <v>2.1</v>
      </c>
      <c r="W15" s="92">
        <f t="shared" si="5"/>
        <v>-4.8</v>
      </c>
      <c r="X15" s="123">
        <f t="shared" si="6"/>
        <v>-1.1</v>
      </c>
      <c r="Y15" s="92">
        <f t="shared" si="7"/>
        <v>1.5</v>
      </c>
      <c r="Z15" s="92">
        <f t="shared" si="11"/>
        <v>6.1</v>
      </c>
      <c r="AA15" s="92">
        <f t="shared" si="8"/>
        <v>2.1</v>
      </c>
      <c r="AB15" s="92">
        <f t="shared" si="9"/>
        <v>-7.3</v>
      </c>
      <c r="AC15" s="33">
        <f t="shared" si="10"/>
        <v>0.3</v>
      </c>
      <c r="AD15" s="87" t="s">
        <v>19</v>
      </c>
    </row>
    <row r="16" spans="2:30" ht="23.25" customHeight="1">
      <c r="B16" s="87" t="s">
        <v>20</v>
      </c>
      <c r="C16" s="88">
        <v>8581985</v>
      </c>
      <c r="D16" s="89">
        <v>16545902</v>
      </c>
      <c r="E16" s="89">
        <v>2087310</v>
      </c>
      <c r="F16" s="89">
        <v>3410027</v>
      </c>
      <c r="G16" s="89">
        <v>543481</v>
      </c>
      <c r="H16" s="89">
        <v>2427512</v>
      </c>
      <c r="I16" s="89">
        <v>5729331</v>
      </c>
      <c r="J16" s="89">
        <v>9688266</v>
      </c>
      <c r="K16" s="90">
        <f t="shared" si="0"/>
        <v>49013814</v>
      </c>
      <c r="L16" s="115">
        <v>8139228</v>
      </c>
      <c r="M16" s="115">
        <v>15830820</v>
      </c>
      <c r="N16" s="115">
        <v>2190649</v>
      </c>
      <c r="O16" s="115">
        <v>3421810</v>
      </c>
      <c r="P16" s="115">
        <v>531834</v>
      </c>
      <c r="Q16" s="115">
        <v>2287335</v>
      </c>
      <c r="R16" s="115">
        <v>5738845</v>
      </c>
      <c r="S16" s="115">
        <v>11433198</v>
      </c>
      <c r="T16" s="115">
        <f t="shared" si="1"/>
        <v>49573719</v>
      </c>
      <c r="U16" s="91">
        <f t="shared" si="3"/>
        <v>5.4</v>
      </c>
      <c r="V16" s="92">
        <f t="shared" si="4"/>
        <v>4.5</v>
      </c>
      <c r="W16" s="92">
        <f t="shared" si="5"/>
        <v>-4.7</v>
      </c>
      <c r="X16" s="123">
        <f t="shared" si="6"/>
        <v>-0.3</v>
      </c>
      <c r="Y16" s="92">
        <f t="shared" si="7"/>
        <v>2.2</v>
      </c>
      <c r="Z16" s="92">
        <f t="shared" si="11"/>
        <v>6.1</v>
      </c>
      <c r="AA16" s="92">
        <f t="shared" si="8"/>
        <v>-0.2</v>
      </c>
      <c r="AB16" s="92">
        <f t="shared" si="9"/>
        <v>-15.3</v>
      </c>
      <c r="AC16" s="33">
        <f t="shared" si="10"/>
        <v>-1.1</v>
      </c>
      <c r="AD16" s="87" t="s">
        <v>21</v>
      </c>
    </row>
    <row r="17" spans="2:30" ht="23.25" customHeight="1">
      <c r="B17" s="87" t="s">
        <v>22</v>
      </c>
      <c r="C17" s="88">
        <v>15388959</v>
      </c>
      <c r="D17" s="89">
        <v>50594504</v>
      </c>
      <c r="E17" s="89">
        <v>4273462</v>
      </c>
      <c r="F17" s="89">
        <v>8640651</v>
      </c>
      <c r="G17" s="89">
        <v>867011</v>
      </c>
      <c r="H17" s="89">
        <v>6273767</v>
      </c>
      <c r="I17" s="89">
        <v>14753715</v>
      </c>
      <c r="J17" s="89">
        <v>20787485</v>
      </c>
      <c r="K17" s="90">
        <f t="shared" si="0"/>
        <v>121579554</v>
      </c>
      <c r="L17" s="115">
        <v>14735393</v>
      </c>
      <c r="M17" s="115">
        <v>50349641</v>
      </c>
      <c r="N17" s="115">
        <v>4551461</v>
      </c>
      <c r="O17" s="115">
        <v>8670478</v>
      </c>
      <c r="P17" s="115">
        <v>853075</v>
      </c>
      <c r="Q17" s="115">
        <v>5889149</v>
      </c>
      <c r="R17" s="115">
        <v>14670902</v>
      </c>
      <c r="S17" s="115">
        <v>23900980</v>
      </c>
      <c r="T17" s="115">
        <f t="shared" si="1"/>
        <v>123621079</v>
      </c>
      <c r="U17" s="91">
        <f t="shared" si="3"/>
        <v>4.4</v>
      </c>
      <c r="V17" s="92">
        <f t="shared" si="4"/>
        <v>0.5</v>
      </c>
      <c r="W17" s="92">
        <f t="shared" si="5"/>
        <v>-6.1</v>
      </c>
      <c r="X17" s="123">
        <f t="shared" si="6"/>
        <v>-0.3</v>
      </c>
      <c r="Y17" s="92">
        <f t="shared" si="7"/>
        <v>1.6</v>
      </c>
      <c r="Z17" s="92">
        <f t="shared" si="11"/>
        <v>6.5</v>
      </c>
      <c r="AA17" s="92">
        <f t="shared" si="8"/>
        <v>0.6</v>
      </c>
      <c r="AB17" s="92">
        <f t="shared" si="9"/>
        <v>-13</v>
      </c>
      <c r="AC17" s="33">
        <f t="shared" si="10"/>
        <v>-1.7</v>
      </c>
      <c r="AD17" s="87" t="s">
        <v>23</v>
      </c>
    </row>
    <row r="18" spans="2:30" ht="23.25" customHeight="1">
      <c r="B18" s="87" t="s">
        <v>24</v>
      </c>
      <c r="C18" s="88">
        <v>17348487</v>
      </c>
      <c r="D18" s="89">
        <v>45645680</v>
      </c>
      <c r="E18" s="89">
        <v>4837542</v>
      </c>
      <c r="F18" s="89">
        <v>10722472</v>
      </c>
      <c r="G18" s="89">
        <v>820230</v>
      </c>
      <c r="H18" s="89">
        <v>5948491</v>
      </c>
      <c r="I18" s="89">
        <v>15666464</v>
      </c>
      <c r="J18" s="89">
        <v>21939739</v>
      </c>
      <c r="K18" s="90">
        <f t="shared" si="0"/>
        <v>122929105</v>
      </c>
      <c r="L18" s="115">
        <v>16541179</v>
      </c>
      <c r="M18" s="115">
        <v>43821158</v>
      </c>
      <c r="N18" s="115">
        <v>5186504</v>
      </c>
      <c r="O18" s="115">
        <v>10735073</v>
      </c>
      <c r="P18" s="115">
        <v>807282</v>
      </c>
      <c r="Q18" s="115">
        <v>5504384</v>
      </c>
      <c r="R18" s="115">
        <v>15399616</v>
      </c>
      <c r="S18" s="115">
        <v>26039679</v>
      </c>
      <c r="T18" s="115">
        <f t="shared" si="1"/>
        <v>124034875</v>
      </c>
      <c r="U18" s="91">
        <f t="shared" si="3"/>
        <v>4.9</v>
      </c>
      <c r="V18" s="92">
        <f t="shared" si="4"/>
        <v>4.2</v>
      </c>
      <c r="W18" s="92">
        <f t="shared" si="5"/>
        <v>-6.7</v>
      </c>
      <c r="X18" s="123">
        <f t="shared" si="6"/>
        <v>-0.1</v>
      </c>
      <c r="Y18" s="92">
        <f t="shared" si="7"/>
        <v>1.6</v>
      </c>
      <c r="Z18" s="92">
        <f t="shared" si="11"/>
        <v>8.1</v>
      </c>
      <c r="AA18" s="92">
        <f t="shared" si="8"/>
        <v>1.7</v>
      </c>
      <c r="AB18" s="92">
        <f t="shared" si="9"/>
        <v>-15.7</v>
      </c>
      <c r="AC18" s="33">
        <f t="shared" si="10"/>
        <v>-0.9</v>
      </c>
      <c r="AD18" s="87" t="s">
        <v>25</v>
      </c>
    </row>
    <row r="19" spans="2:30" ht="23.25" customHeight="1">
      <c r="B19" s="87" t="s">
        <v>26</v>
      </c>
      <c r="C19" s="88">
        <v>7713110</v>
      </c>
      <c r="D19" s="89">
        <v>13364103</v>
      </c>
      <c r="E19" s="89">
        <v>1929799</v>
      </c>
      <c r="F19" s="89">
        <v>2842544</v>
      </c>
      <c r="G19" s="89">
        <v>729748</v>
      </c>
      <c r="H19" s="89">
        <v>2055115</v>
      </c>
      <c r="I19" s="89">
        <v>5069563</v>
      </c>
      <c r="J19" s="89">
        <v>6270789</v>
      </c>
      <c r="K19" s="90">
        <f t="shared" si="0"/>
        <v>39974771</v>
      </c>
      <c r="L19" s="115">
        <v>7417641</v>
      </c>
      <c r="M19" s="115">
        <v>13272931</v>
      </c>
      <c r="N19" s="115">
        <v>2008362</v>
      </c>
      <c r="O19" s="115">
        <v>2878462</v>
      </c>
      <c r="P19" s="115">
        <v>705101</v>
      </c>
      <c r="Q19" s="115">
        <v>1953538</v>
      </c>
      <c r="R19" s="115">
        <v>5013722</v>
      </c>
      <c r="S19" s="115">
        <v>8821524</v>
      </c>
      <c r="T19" s="115">
        <f t="shared" si="1"/>
        <v>42071281</v>
      </c>
      <c r="U19" s="91">
        <f t="shared" si="3"/>
        <v>4</v>
      </c>
      <c r="V19" s="92">
        <f t="shared" si="4"/>
        <v>0.7</v>
      </c>
      <c r="W19" s="92">
        <f t="shared" si="5"/>
        <v>-3.9</v>
      </c>
      <c r="X19" s="123">
        <f t="shared" si="6"/>
        <v>-1.2</v>
      </c>
      <c r="Y19" s="92">
        <f t="shared" si="7"/>
        <v>3.5</v>
      </c>
      <c r="Z19" s="92">
        <f t="shared" si="11"/>
        <v>5.2</v>
      </c>
      <c r="AA19" s="92">
        <f t="shared" si="8"/>
        <v>1.1</v>
      </c>
      <c r="AB19" s="92">
        <f t="shared" si="9"/>
        <v>-28.9</v>
      </c>
      <c r="AC19" s="33">
        <f t="shared" si="10"/>
        <v>-5</v>
      </c>
      <c r="AD19" s="87" t="s">
        <v>27</v>
      </c>
    </row>
    <row r="20" spans="2:30" ht="23.25" customHeight="1">
      <c r="B20" s="87" t="s">
        <v>28</v>
      </c>
      <c r="C20" s="88">
        <v>9442302</v>
      </c>
      <c r="D20" s="89">
        <v>21964871</v>
      </c>
      <c r="E20" s="89">
        <v>2281973</v>
      </c>
      <c r="F20" s="89">
        <v>4466774</v>
      </c>
      <c r="G20" s="89">
        <v>547831</v>
      </c>
      <c r="H20" s="89">
        <v>2752785</v>
      </c>
      <c r="I20" s="89">
        <v>6792341</v>
      </c>
      <c r="J20" s="89">
        <v>9067545</v>
      </c>
      <c r="K20" s="90">
        <f t="shared" si="0"/>
        <v>57316422</v>
      </c>
      <c r="L20" s="115">
        <v>9008048</v>
      </c>
      <c r="M20" s="115">
        <v>22429256</v>
      </c>
      <c r="N20" s="115">
        <v>2403471</v>
      </c>
      <c r="O20" s="115">
        <v>4474166</v>
      </c>
      <c r="P20" s="115">
        <v>537029</v>
      </c>
      <c r="Q20" s="115">
        <v>2547570</v>
      </c>
      <c r="R20" s="115">
        <v>6714137</v>
      </c>
      <c r="S20" s="115">
        <v>8135015</v>
      </c>
      <c r="T20" s="115">
        <f t="shared" si="1"/>
        <v>56248692</v>
      </c>
      <c r="U20" s="91">
        <f t="shared" si="3"/>
        <v>4.8</v>
      </c>
      <c r="V20" s="92">
        <f t="shared" si="4"/>
        <v>-2.1</v>
      </c>
      <c r="W20" s="92">
        <f t="shared" si="5"/>
        <v>-5.1</v>
      </c>
      <c r="X20" s="123">
        <f t="shared" si="6"/>
        <v>-0.2</v>
      </c>
      <c r="Y20" s="92">
        <f t="shared" si="7"/>
        <v>2</v>
      </c>
      <c r="Z20" s="92">
        <f t="shared" si="11"/>
        <v>8.1</v>
      </c>
      <c r="AA20" s="92">
        <f t="shared" si="8"/>
        <v>1.2</v>
      </c>
      <c r="AB20" s="92">
        <f t="shared" si="9"/>
        <v>11.5</v>
      </c>
      <c r="AC20" s="33">
        <f t="shared" si="10"/>
        <v>1.9</v>
      </c>
      <c r="AD20" s="87" t="s">
        <v>6</v>
      </c>
    </row>
    <row r="21" spans="2:30" ht="23.25" customHeight="1">
      <c r="B21" s="87" t="s">
        <v>29</v>
      </c>
      <c r="C21" s="88">
        <v>12633705</v>
      </c>
      <c r="D21" s="89">
        <v>32726230</v>
      </c>
      <c r="E21" s="89">
        <v>3348309</v>
      </c>
      <c r="F21" s="89">
        <v>6811941</v>
      </c>
      <c r="G21" s="89">
        <v>692512</v>
      </c>
      <c r="H21" s="89">
        <v>3936290</v>
      </c>
      <c r="I21" s="89">
        <v>10994102</v>
      </c>
      <c r="J21" s="89">
        <v>14544711</v>
      </c>
      <c r="K21" s="90">
        <f t="shared" si="0"/>
        <v>85687800</v>
      </c>
      <c r="L21" s="115">
        <v>12048607</v>
      </c>
      <c r="M21" s="115">
        <v>31476533</v>
      </c>
      <c r="N21" s="115">
        <v>3560968</v>
      </c>
      <c r="O21" s="115">
        <v>6910169</v>
      </c>
      <c r="P21" s="115">
        <v>683988</v>
      </c>
      <c r="Q21" s="115">
        <v>3540887</v>
      </c>
      <c r="R21" s="115">
        <v>10874706</v>
      </c>
      <c r="S21" s="115">
        <v>16880647</v>
      </c>
      <c r="T21" s="115">
        <f t="shared" si="1"/>
        <v>85976505</v>
      </c>
      <c r="U21" s="91">
        <f t="shared" si="3"/>
        <v>4.9</v>
      </c>
      <c r="V21" s="92">
        <f t="shared" si="4"/>
        <v>4</v>
      </c>
      <c r="W21" s="92">
        <f t="shared" si="5"/>
        <v>-6</v>
      </c>
      <c r="X21" s="123">
        <f t="shared" si="6"/>
        <v>-1.4</v>
      </c>
      <c r="Y21" s="92">
        <f t="shared" si="7"/>
        <v>1.2</v>
      </c>
      <c r="Z21" s="92">
        <f t="shared" si="11"/>
        <v>11.2</v>
      </c>
      <c r="AA21" s="92">
        <f t="shared" si="8"/>
        <v>1.1</v>
      </c>
      <c r="AB21" s="92">
        <f t="shared" si="9"/>
        <v>-13.8</v>
      </c>
      <c r="AC21" s="33">
        <f t="shared" si="10"/>
        <v>-0.3</v>
      </c>
      <c r="AD21" s="87" t="s">
        <v>30</v>
      </c>
    </row>
    <row r="22" spans="2:30" ht="23.25" customHeight="1">
      <c r="B22" s="87" t="s">
        <v>31</v>
      </c>
      <c r="C22" s="88">
        <v>8401033</v>
      </c>
      <c r="D22" s="89">
        <v>19766737</v>
      </c>
      <c r="E22" s="89">
        <v>2141137</v>
      </c>
      <c r="F22" s="89">
        <v>3515396</v>
      </c>
      <c r="G22" s="89">
        <v>617152</v>
      </c>
      <c r="H22" s="89">
        <v>2339836</v>
      </c>
      <c r="I22" s="89">
        <v>5630482</v>
      </c>
      <c r="J22" s="89">
        <v>7098389</v>
      </c>
      <c r="K22" s="90">
        <f t="shared" si="0"/>
        <v>49510162</v>
      </c>
      <c r="L22" s="115">
        <v>8048797</v>
      </c>
      <c r="M22" s="115">
        <v>19859138</v>
      </c>
      <c r="N22" s="115">
        <v>2233774</v>
      </c>
      <c r="O22" s="115">
        <v>3539132</v>
      </c>
      <c r="P22" s="115">
        <v>605467</v>
      </c>
      <c r="Q22" s="115">
        <v>2161374</v>
      </c>
      <c r="R22" s="115">
        <v>5644976</v>
      </c>
      <c r="S22" s="115">
        <v>7562487</v>
      </c>
      <c r="T22" s="115">
        <f t="shared" si="1"/>
        <v>49655145</v>
      </c>
      <c r="U22" s="91">
        <f t="shared" si="3"/>
        <v>4.4</v>
      </c>
      <c r="V22" s="92">
        <f t="shared" si="4"/>
        <v>-0.5</v>
      </c>
      <c r="W22" s="92">
        <f t="shared" si="5"/>
        <v>-4.1</v>
      </c>
      <c r="X22" s="123">
        <f t="shared" si="6"/>
        <v>-0.7</v>
      </c>
      <c r="Y22" s="92">
        <f t="shared" si="7"/>
        <v>1.9</v>
      </c>
      <c r="Z22" s="92">
        <f t="shared" si="11"/>
        <v>8.3</v>
      </c>
      <c r="AA22" s="92">
        <f t="shared" si="8"/>
        <v>-0.3</v>
      </c>
      <c r="AB22" s="92">
        <f t="shared" si="9"/>
        <v>-6.1</v>
      </c>
      <c r="AC22" s="33">
        <f t="shared" si="10"/>
        <v>-0.3</v>
      </c>
      <c r="AD22" s="87" t="s">
        <v>32</v>
      </c>
    </row>
    <row r="23" spans="2:30" ht="23.25" customHeight="1">
      <c r="B23" s="87" t="s">
        <v>33</v>
      </c>
      <c r="C23" s="88">
        <v>9623087</v>
      </c>
      <c r="D23" s="89">
        <v>29250483</v>
      </c>
      <c r="E23" s="89">
        <v>2466994</v>
      </c>
      <c r="F23" s="89">
        <v>4175118</v>
      </c>
      <c r="G23" s="89">
        <v>555845</v>
      </c>
      <c r="H23" s="89">
        <v>3140214</v>
      </c>
      <c r="I23" s="89">
        <v>8478018</v>
      </c>
      <c r="J23" s="89">
        <v>9897102</v>
      </c>
      <c r="K23" s="90">
        <f t="shared" si="0"/>
        <v>67586861</v>
      </c>
      <c r="L23" s="115">
        <v>9244095</v>
      </c>
      <c r="M23" s="115">
        <v>28927680</v>
      </c>
      <c r="N23" s="115">
        <v>2596154</v>
      </c>
      <c r="O23" s="115">
        <v>4217507</v>
      </c>
      <c r="P23" s="115">
        <v>545323</v>
      </c>
      <c r="Q23" s="115">
        <v>2960469</v>
      </c>
      <c r="R23" s="115">
        <v>8515153</v>
      </c>
      <c r="S23" s="115">
        <v>9235701</v>
      </c>
      <c r="T23" s="115">
        <f t="shared" si="1"/>
        <v>66242082</v>
      </c>
      <c r="U23" s="91">
        <f t="shared" si="3"/>
        <v>4.1</v>
      </c>
      <c r="V23" s="92">
        <f t="shared" si="4"/>
        <v>1.1</v>
      </c>
      <c r="W23" s="92">
        <f t="shared" si="5"/>
        <v>-5</v>
      </c>
      <c r="X23" s="123">
        <f t="shared" si="6"/>
        <v>-1</v>
      </c>
      <c r="Y23" s="92">
        <f t="shared" si="7"/>
        <v>1.9</v>
      </c>
      <c r="Z23" s="92">
        <f t="shared" si="11"/>
        <v>6.1</v>
      </c>
      <c r="AA23" s="92">
        <f t="shared" si="8"/>
        <v>-0.4</v>
      </c>
      <c r="AB23" s="92">
        <f t="shared" si="9"/>
        <v>7.2</v>
      </c>
      <c r="AC23" s="33">
        <f t="shared" si="10"/>
        <v>2</v>
      </c>
      <c r="AD23" s="87" t="s">
        <v>33</v>
      </c>
    </row>
    <row r="24" spans="2:30" ht="23.25" customHeight="1">
      <c r="B24" s="87" t="s">
        <v>34</v>
      </c>
      <c r="C24" s="88">
        <v>7683592</v>
      </c>
      <c r="D24" s="89">
        <v>18774037</v>
      </c>
      <c r="E24" s="89">
        <v>1785900</v>
      </c>
      <c r="F24" s="89">
        <v>3162157</v>
      </c>
      <c r="G24" s="89">
        <v>531106</v>
      </c>
      <c r="H24" s="89">
        <v>2069240</v>
      </c>
      <c r="I24" s="89">
        <v>5762317</v>
      </c>
      <c r="J24" s="89">
        <v>6837766</v>
      </c>
      <c r="K24" s="90">
        <f t="shared" si="0"/>
        <v>46606115</v>
      </c>
      <c r="L24" s="115">
        <v>7407482</v>
      </c>
      <c r="M24" s="115">
        <v>18251839</v>
      </c>
      <c r="N24" s="115">
        <v>1844770</v>
      </c>
      <c r="O24" s="115">
        <v>3219190</v>
      </c>
      <c r="P24" s="115">
        <v>523258</v>
      </c>
      <c r="Q24" s="115">
        <v>1950832</v>
      </c>
      <c r="R24" s="115">
        <v>5605476</v>
      </c>
      <c r="S24" s="115">
        <v>6024399</v>
      </c>
      <c r="T24" s="115">
        <f t="shared" si="1"/>
        <v>44827246</v>
      </c>
      <c r="U24" s="91">
        <f t="shared" si="3"/>
        <v>3.7</v>
      </c>
      <c r="V24" s="92">
        <f t="shared" si="4"/>
        <v>2.9</v>
      </c>
      <c r="W24" s="92">
        <f t="shared" si="5"/>
        <v>-3.2</v>
      </c>
      <c r="X24" s="123">
        <f t="shared" si="6"/>
        <v>-1.8</v>
      </c>
      <c r="Y24" s="92">
        <f t="shared" si="7"/>
        <v>1.5</v>
      </c>
      <c r="Z24" s="92">
        <f t="shared" si="11"/>
        <v>6.1</v>
      </c>
      <c r="AA24" s="92">
        <f t="shared" si="8"/>
        <v>2.8</v>
      </c>
      <c r="AB24" s="92">
        <f t="shared" si="9"/>
        <v>13.5</v>
      </c>
      <c r="AC24" s="33">
        <f t="shared" si="10"/>
        <v>4</v>
      </c>
      <c r="AD24" s="87" t="s">
        <v>35</v>
      </c>
    </row>
    <row r="25" spans="2:30" ht="23.25" customHeight="1">
      <c r="B25" s="87" t="s">
        <v>36</v>
      </c>
      <c r="C25" s="88">
        <v>12572957</v>
      </c>
      <c r="D25" s="89">
        <v>43259355</v>
      </c>
      <c r="E25" s="89">
        <v>3425101</v>
      </c>
      <c r="F25" s="89">
        <v>6375428</v>
      </c>
      <c r="G25" s="89">
        <v>676523</v>
      </c>
      <c r="H25" s="89">
        <v>4341910</v>
      </c>
      <c r="I25" s="89">
        <v>12501001</v>
      </c>
      <c r="J25" s="89">
        <v>11749367</v>
      </c>
      <c r="K25" s="90">
        <f t="shared" si="0"/>
        <v>94901642</v>
      </c>
      <c r="L25" s="115">
        <v>12046802</v>
      </c>
      <c r="M25" s="115">
        <v>42939465</v>
      </c>
      <c r="N25" s="115">
        <v>3638048</v>
      </c>
      <c r="O25" s="115">
        <v>6563573</v>
      </c>
      <c r="P25" s="115">
        <v>662777</v>
      </c>
      <c r="Q25" s="115">
        <v>4130572</v>
      </c>
      <c r="R25" s="115">
        <v>12458083</v>
      </c>
      <c r="S25" s="115">
        <v>12248666</v>
      </c>
      <c r="T25" s="115">
        <f t="shared" si="1"/>
        <v>94687986</v>
      </c>
      <c r="U25" s="91">
        <f t="shared" si="3"/>
        <v>4.4</v>
      </c>
      <c r="V25" s="92">
        <f t="shared" si="4"/>
        <v>0.7</v>
      </c>
      <c r="W25" s="92">
        <f t="shared" si="5"/>
        <v>-5.9</v>
      </c>
      <c r="X25" s="123">
        <f t="shared" si="6"/>
        <v>-2.9</v>
      </c>
      <c r="Y25" s="92">
        <f t="shared" si="7"/>
        <v>2.1</v>
      </c>
      <c r="Z25" s="92">
        <f t="shared" si="11"/>
        <v>5.1</v>
      </c>
      <c r="AA25" s="92">
        <f t="shared" si="8"/>
        <v>0.3</v>
      </c>
      <c r="AB25" s="92">
        <f t="shared" si="9"/>
        <v>-4.1</v>
      </c>
      <c r="AC25" s="33">
        <f t="shared" si="10"/>
        <v>0.2</v>
      </c>
      <c r="AD25" s="87" t="s">
        <v>37</v>
      </c>
    </row>
    <row r="26" spans="2:30" ht="23.25" customHeight="1">
      <c r="B26" s="87" t="s">
        <v>38</v>
      </c>
      <c r="C26" s="88">
        <v>14698791</v>
      </c>
      <c r="D26" s="89">
        <v>50319246</v>
      </c>
      <c r="E26" s="89">
        <v>4095943</v>
      </c>
      <c r="F26" s="89">
        <v>8215240</v>
      </c>
      <c r="G26" s="89">
        <v>766421</v>
      </c>
      <c r="H26" s="89">
        <v>5221107</v>
      </c>
      <c r="I26" s="89">
        <v>16985793</v>
      </c>
      <c r="J26" s="89">
        <v>18571416</v>
      </c>
      <c r="K26" s="90">
        <f t="shared" si="0"/>
        <v>118873957</v>
      </c>
      <c r="L26" s="115">
        <v>13928468</v>
      </c>
      <c r="M26" s="115">
        <v>49242759</v>
      </c>
      <c r="N26" s="115">
        <v>4380366</v>
      </c>
      <c r="O26" s="115">
        <v>8218162</v>
      </c>
      <c r="P26" s="115">
        <v>765756</v>
      </c>
      <c r="Q26" s="115">
        <v>4726931</v>
      </c>
      <c r="R26" s="115">
        <v>16691534</v>
      </c>
      <c r="S26" s="115">
        <v>20326848</v>
      </c>
      <c r="T26" s="115">
        <f t="shared" si="1"/>
        <v>118280824</v>
      </c>
      <c r="U26" s="91">
        <f t="shared" si="3"/>
        <v>5.5</v>
      </c>
      <c r="V26" s="92">
        <f t="shared" si="4"/>
        <v>2.2</v>
      </c>
      <c r="W26" s="92">
        <f t="shared" si="5"/>
        <v>-6.5</v>
      </c>
      <c r="X26" s="123">
        <f t="shared" si="6"/>
        <v>0</v>
      </c>
      <c r="Y26" s="92">
        <f t="shared" si="7"/>
        <v>0.1</v>
      </c>
      <c r="Z26" s="92">
        <f t="shared" si="11"/>
        <v>10.5</v>
      </c>
      <c r="AA26" s="92">
        <f t="shared" si="8"/>
        <v>1.8</v>
      </c>
      <c r="AB26" s="92">
        <f t="shared" si="9"/>
        <v>-8.6</v>
      </c>
      <c r="AC26" s="33">
        <f t="shared" si="10"/>
        <v>0.5</v>
      </c>
      <c r="AD26" s="87" t="s">
        <v>39</v>
      </c>
    </row>
    <row r="27" spans="2:30" ht="23.25" customHeight="1">
      <c r="B27" s="87" t="s">
        <v>40</v>
      </c>
      <c r="C27" s="88">
        <v>14562397</v>
      </c>
      <c r="D27" s="89">
        <v>58268232</v>
      </c>
      <c r="E27" s="89">
        <v>4046220</v>
      </c>
      <c r="F27" s="89">
        <v>7875518</v>
      </c>
      <c r="G27" s="89">
        <v>841109</v>
      </c>
      <c r="H27" s="89">
        <v>6059958</v>
      </c>
      <c r="I27" s="89">
        <v>17647639</v>
      </c>
      <c r="J27" s="89">
        <v>19393780</v>
      </c>
      <c r="K27" s="90">
        <f t="shared" si="0"/>
        <v>128694853</v>
      </c>
      <c r="L27" s="115">
        <v>13878861</v>
      </c>
      <c r="M27" s="115">
        <v>57216532</v>
      </c>
      <c r="N27" s="115">
        <v>4305708</v>
      </c>
      <c r="O27" s="115">
        <v>7885816</v>
      </c>
      <c r="P27" s="115">
        <v>817385</v>
      </c>
      <c r="Q27" s="115">
        <v>5695487</v>
      </c>
      <c r="R27" s="115">
        <v>17627659</v>
      </c>
      <c r="S27" s="115">
        <v>18138252</v>
      </c>
      <c r="T27" s="115">
        <f t="shared" si="1"/>
        <v>125565700</v>
      </c>
      <c r="U27" s="91">
        <f t="shared" si="3"/>
        <v>4.9</v>
      </c>
      <c r="V27" s="92">
        <f t="shared" si="4"/>
        <v>1.8</v>
      </c>
      <c r="W27" s="92">
        <f t="shared" si="5"/>
        <v>-6</v>
      </c>
      <c r="X27" s="123">
        <f t="shared" si="6"/>
        <v>-0.1</v>
      </c>
      <c r="Y27" s="92">
        <f t="shared" si="7"/>
        <v>2.9</v>
      </c>
      <c r="Z27" s="92">
        <f t="shared" si="11"/>
        <v>6.4</v>
      </c>
      <c r="AA27" s="92">
        <f t="shared" si="8"/>
        <v>0.1</v>
      </c>
      <c r="AB27" s="92">
        <f t="shared" si="9"/>
        <v>6.9</v>
      </c>
      <c r="AC27" s="33">
        <f t="shared" si="10"/>
        <v>2.5</v>
      </c>
      <c r="AD27" s="87" t="s">
        <v>41</v>
      </c>
    </row>
    <row r="28" spans="2:30" ht="23.25" customHeight="1">
      <c r="B28" s="87" t="s">
        <v>89</v>
      </c>
      <c r="C28" s="88">
        <v>11408677</v>
      </c>
      <c r="D28" s="89">
        <v>38699728</v>
      </c>
      <c r="E28" s="89">
        <v>3017944</v>
      </c>
      <c r="F28" s="89">
        <v>5458206</v>
      </c>
      <c r="G28" s="89">
        <v>751908</v>
      </c>
      <c r="H28" s="89">
        <v>3989989</v>
      </c>
      <c r="I28" s="89">
        <v>11697515</v>
      </c>
      <c r="J28" s="89">
        <v>13471298</v>
      </c>
      <c r="K28" s="90">
        <f t="shared" si="0"/>
        <v>88495265</v>
      </c>
      <c r="L28" s="115">
        <v>10903429</v>
      </c>
      <c r="M28" s="115">
        <v>37954183</v>
      </c>
      <c r="N28" s="115">
        <v>3194259</v>
      </c>
      <c r="O28" s="115">
        <v>5555082</v>
      </c>
      <c r="P28" s="115">
        <v>736738</v>
      </c>
      <c r="Q28" s="115">
        <v>3708621</v>
      </c>
      <c r="R28" s="115">
        <v>11631144</v>
      </c>
      <c r="S28" s="115">
        <v>12183309</v>
      </c>
      <c r="T28" s="115">
        <f t="shared" si="1"/>
        <v>85866765</v>
      </c>
      <c r="U28" s="91">
        <f t="shared" si="3"/>
        <v>4.6</v>
      </c>
      <c r="V28" s="92">
        <f t="shared" si="4"/>
        <v>2</v>
      </c>
      <c r="W28" s="92">
        <f t="shared" si="5"/>
        <v>-5.5</v>
      </c>
      <c r="X28" s="123">
        <f t="shared" si="6"/>
        <v>-1.7</v>
      </c>
      <c r="Y28" s="92">
        <f t="shared" si="7"/>
        <v>2.1</v>
      </c>
      <c r="Z28" s="92">
        <f t="shared" si="11"/>
        <v>7.6</v>
      </c>
      <c r="AA28" s="92">
        <f t="shared" si="8"/>
        <v>0.6</v>
      </c>
      <c r="AB28" s="92">
        <f t="shared" si="9"/>
        <v>10.6</v>
      </c>
      <c r="AC28" s="33">
        <f t="shared" si="10"/>
        <v>3.1</v>
      </c>
      <c r="AD28" s="87" t="s">
        <v>90</v>
      </c>
    </row>
    <row r="29" spans="2:30" ht="23.25" customHeight="1">
      <c r="B29" s="93" t="s">
        <v>42</v>
      </c>
      <c r="C29" s="94">
        <v>14368060</v>
      </c>
      <c r="D29" s="95">
        <v>49849821</v>
      </c>
      <c r="E29" s="95">
        <v>4096857</v>
      </c>
      <c r="F29" s="95">
        <v>8251774</v>
      </c>
      <c r="G29" s="95">
        <v>777437</v>
      </c>
      <c r="H29" s="95">
        <v>5944756</v>
      </c>
      <c r="I29" s="95">
        <v>18055984</v>
      </c>
      <c r="J29" s="95">
        <v>20583950</v>
      </c>
      <c r="K29" s="96">
        <f t="shared" si="0"/>
        <v>121928639</v>
      </c>
      <c r="L29" s="115">
        <v>13631469</v>
      </c>
      <c r="M29" s="115">
        <v>49027968</v>
      </c>
      <c r="N29" s="115">
        <v>4368114</v>
      </c>
      <c r="O29" s="115">
        <v>8304439</v>
      </c>
      <c r="P29" s="115">
        <v>760433</v>
      </c>
      <c r="Q29" s="115">
        <v>5568018</v>
      </c>
      <c r="R29" s="115">
        <v>17832662</v>
      </c>
      <c r="S29" s="115">
        <v>20562723</v>
      </c>
      <c r="T29" s="115">
        <f t="shared" si="1"/>
        <v>120055826</v>
      </c>
      <c r="U29" s="97">
        <f t="shared" si="3"/>
        <v>5.4</v>
      </c>
      <c r="V29" s="98">
        <f t="shared" si="4"/>
        <v>1.7</v>
      </c>
      <c r="W29" s="98">
        <f t="shared" si="5"/>
        <v>-6.2</v>
      </c>
      <c r="X29" s="125">
        <f t="shared" si="6"/>
        <v>-0.6</v>
      </c>
      <c r="Y29" s="98">
        <f t="shared" si="7"/>
        <v>2.2</v>
      </c>
      <c r="Z29" s="98">
        <f t="shared" si="11"/>
        <v>6.8</v>
      </c>
      <c r="AA29" s="98">
        <f t="shared" si="8"/>
        <v>1.3</v>
      </c>
      <c r="AB29" s="98">
        <f t="shared" si="9"/>
        <v>0.1</v>
      </c>
      <c r="AC29" s="34">
        <f t="shared" si="10"/>
        <v>1.6</v>
      </c>
      <c r="AD29" s="99" t="s">
        <v>17</v>
      </c>
    </row>
    <row r="30" spans="2:30" ht="23.25" customHeight="1" thickBot="1">
      <c r="B30" s="100" t="s">
        <v>43</v>
      </c>
      <c r="C30" s="101">
        <f aca="true" t="shared" si="12" ref="C30:K30">SUM(C7:C29)</f>
        <v>237638909</v>
      </c>
      <c r="D30" s="102">
        <f t="shared" si="12"/>
        <v>648820545</v>
      </c>
      <c r="E30" s="102">
        <f t="shared" si="12"/>
        <v>62237414</v>
      </c>
      <c r="F30" s="102">
        <f t="shared" si="12"/>
        <v>113963228</v>
      </c>
      <c r="G30" s="102">
        <f t="shared" si="12"/>
        <v>16104628</v>
      </c>
      <c r="H30" s="102">
        <f t="shared" si="12"/>
        <v>78151146</v>
      </c>
      <c r="I30" s="102">
        <f t="shared" si="12"/>
        <v>214855142</v>
      </c>
      <c r="J30" s="102">
        <f t="shared" si="12"/>
        <v>260319934</v>
      </c>
      <c r="K30" s="103">
        <f t="shared" si="12"/>
        <v>1632090946</v>
      </c>
      <c r="L30" s="116">
        <f aca="true" t="shared" si="13" ref="L30:S30">SUM(L7:L29)</f>
        <v>227070167</v>
      </c>
      <c r="M30" s="116">
        <f t="shared" si="13"/>
        <v>636951311</v>
      </c>
      <c r="N30" s="116">
        <f t="shared" si="13"/>
        <v>65493593</v>
      </c>
      <c r="O30" s="116">
        <f t="shared" si="13"/>
        <v>114798717</v>
      </c>
      <c r="P30" s="116">
        <f t="shared" si="13"/>
        <v>15797703</v>
      </c>
      <c r="Q30" s="116">
        <f t="shared" si="13"/>
        <v>73300888</v>
      </c>
      <c r="R30" s="116">
        <f t="shared" si="13"/>
        <v>212641957</v>
      </c>
      <c r="S30" s="116">
        <f t="shared" si="13"/>
        <v>277368244</v>
      </c>
      <c r="T30" s="116">
        <f>SUM(T7:T29)</f>
        <v>1623422580</v>
      </c>
      <c r="U30" s="104">
        <f>ROUND((C30-L30)/L30*100,1)</f>
        <v>4.7</v>
      </c>
      <c r="V30" s="105">
        <f>ROUND((D30-M30)/M30*100,1)</f>
        <v>1.9</v>
      </c>
      <c r="W30" s="105">
        <f>ROUND((E30-N30)/N30*100,1)</f>
        <v>-5</v>
      </c>
      <c r="X30" s="126">
        <f>ROUND((F30-O30)/O30*100,1)</f>
        <v>-0.7</v>
      </c>
      <c r="Y30" s="105">
        <f t="shared" si="7"/>
        <v>1.9</v>
      </c>
      <c r="Z30" s="105">
        <f t="shared" si="11"/>
        <v>6.6</v>
      </c>
      <c r="AA30" s="105">
        <f t="shared" si="8"/>
        <v>1</v>
      </c>
      <c r="AB30" s="105">
        <f t="shared" si="9"/>
        <v>-6.1</v>
      </c>
      <c r="AC30" s="35">
        <f t="shared" si="10"/>
        <v>0.5</v>
      </c>
      <c r="AD30" s="100" t="s">
        <v>43</v>
      </c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108"/>
    </row>
    <row r="32" spans="2:21" ht="12.75" customHeight="1">
      <c r="B32" s="3"/>
      <c r="D32" s="3"/>
      <c r="E32" s="3"/>
      <c r="F32" s="3"/>
      <c r="G32" s="3"/>
      <c r="H32" s="3"/>
      <c r="I32" s="3"/>
      <c r="K32" s="3"/>
      <c r="U32" s="108"/>
    </row>
    <row r="33" ht="13.5"/>
    <row r="34" ht="13.5"/>
    <row r="35" ht="13.5">
      <c r="AD35" s="31"/>
    </row>
  </sheetData>
  <mergeCells count="8">
    <mergeCell ref="AC5:AC6"/>
    <mergeCell ref="W4:AA4"/>
    <mergeCell ref="U5:U6"/>
    <mergeCell ref="V5:V6"/>
    <mergeCell ref="W5:W6"/>
    <mergeCell ref="X5:X6"/>
    <mergeCell ref="Z5:Z6"/>
    <mergeCell ref="AA5:AA6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6"/>
  <sheetViews>
    <sheetView showZeros="0" zoomScaleSheetLayoutView="10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0" ht="19.5" customHeight="1">
      <c r="B2" s="3"/>
      <c r="C2" s="3"/>
      <c r="D2" s="3"/>
      <c r="E2" s="3"/>
      <c r="F2" s="3"/>
      <c r="G2" s="3"/>
      <c r="H2" s="3"/>
      <c r="I2" s="3"/>
      <c r="J2" s="3"/>
    </row>
    <row r="3" spans="2:14" ht="19.5" customHeight="1">
      <c r="B3" s="45" t="s">
        <v>88</v>
      </c>
      <c r="C3" s="45"/>
      <c r="D3" s="45"/>
      <c r="E3" s="45"/>
      <c r="F3" s="45"/>
      <c r="G3" s="45"/>
      <c r="H3" s="45"/>
      <c r="I3" s="45"/>
      <c r="J3" s="45"/>
      <c r="N3" s="8" t="s">
        <v>51</v>
      </c>
    </row>
    <row r="4" spans="2:14" ht="15" customHeight="1">
      <c r="B4" s="46"/>
      <c r="C4" s="158" t="s">
        <v>72</v>
      </c>
      <c r="D4" s="160" t="s">
        <v>47</v>
      </c>
      <c r="E4" s="160" t="s">
        <v>48</v>
      </c>
      <c r="F4" s="160" t="s">
        <v>70</v>
      </c>
      <c r="G4" s="160" t="s">
        <v>45</v>
      </c>
      <c r="H4" s="160" t="s">
        <v>44</v>
      </c>
      <c r="I4" s="160" t="s">
        <v>49</v>
      </c>
      <c r="J4" s="162" t="s">
        <v>62</v>
      </c>
      <c r="K4" s="155" t="s">
        <v>63</v>
      </c>
      <c r="L4" s="156"/>
      <c r="M4" s="157"/>
      <c r="N4" s="47"/>
    </row>
    <row r="5" spans="2:14" ht="15" customHeight="1">
      <c r="B5" s="23" t="s">
        <v>1</v>
      </c>
      <c r="C5" s="159"/>
      <c r="D5" s="161"/>
      <c r="E5" s="161"/>
      <c r="F5" s="161"/>
      <c r="G5" s="161"/>
      <c r="H5" s="161"/>
      <c r="I5" s="161"/>
      <c r="J5" s="163"/>
      <c r="K5" s="48" t="s">
        <v>91</v>
      </c>
      <c r="L5" s="25" t="s">
        <v>58</v>
      </c>
      <c r="M5" s="49" t="s">
        <v>59</v>
      </c>
      <c r="N5" s="50"/>
    </row>
    <row r="6" spans="2:14" ht="15" customHeight="1">
      <c r="B6" s="23"/>
      <c r="C6" s="27" t="s">
        <v>64</v>
      </c>
      <c r="D6" s="24" t="s">
        <v>65</v>
      </c>
      <c r="E6" s="24" t="s">
        <v>66</v>
      </c>
      <c r="F6" s="24" t="s">
        <v>67</v>
      </c>
      <c r="G6" s="24" t="s">
        <v>68</v>
      </c>
      <c r="H6" s="24" t="s">
        <v>69</v>
      </c>
      <c r="I6" s="24" t="s">
        <v>73</v>
      </c>
      <c r="J6" s="26" t="s">
        <v>74</v>
      </c>
      <c r="K6" s="51" t="s">
        <v>76</v>
      </c>
      <c r="L6" s="24" t="s">
        <v>77</v>
      </c>
      <c r="M6" s="26" t="s">
        <v>78</v>
      </c>
      <c r="N6" s="50"/>
    </row>
    <row r="7" spans="2:14" ht="23.25" customHeight="1">
      <c r="B7" s="117" t="s">
        <v>3</v>
      </c>
      <c r="C7" s="52">
        <v>938478</v>
      </c>
      <c r="D7" s="36">
        <v>550711</v>
      </c>
      <c r="E7" s="36">
        <v>173433</v>
      </c>
      <c r="F7" s="36">
        <v>355478</v>
      </c>
      <c r="G7" s="36">
        <v>589419</v>
      </c>
      <c r="H7" s="36">
        <v>2883190</v>
      </c>
      <c r="I7" s="36">
        <v>1454179</v>
      </c>
      <c r="J7" s="38">
        <f aca="true" t="shared" si="0" ref="J7:J29">SUM(C7:I7)</f>
        <v>6944888</v>
      </c>
      <c r="K7" s="53">
        <v>5786236</v>
      </c>
      <c r="L7" s="15">
        <f>J7-K7</f>
        <v>1158652</v>
      </c>
      <c r="M7" s="54">
        <f>ROUND(L7/K7*100,1)</f>
        <v>20</v>
      </c>
      <c r="N7" s="120" t="s">
        <v>4</v>
      </c>
    </row>
    <row r="8" spans="2:14" ht="23.25" customHeight="1">
      <c r="B8" s="118" t="s">
        <v>5</v>
      </c>
      <c r="C8" s="55">
        <v>865481</v>
      </c>
      <c r="D8" s="37">
        <v>865366</v>
      </c>
      <c r="E8" s="37">
        <v>161047</v>
      </c>
      <c r="F8" s="37">
        <v>266606</v>
      </c>
      <c r="G8" s="37">
        <v>522682</v>
      </c>
      <c r="H8" s="37">
        <v>3570199</v>
      </c>
      <c r="I8" s="37">
        <v>1872741</v>
      </c>
      <c r="J8" s="39">
        <f t="shared" si="0"/>
        <v>8124122</v>
      </c>
      <c r="K8" s="127">
        <v>6823107</v>
      </c>
      <c r="L8" s="18">
        <f aca="true" t="shared" si="1" ref="L8:L29">J8-K8</f>
        <v>1301015</v>
      </c>
      <c r="M8" s="56">
        <f aca="true" t="shared" si="2" ref="M8:M30">ROUND(L8/K8*100,1)</f>
        <v>19.1</v>
      </c>
      <c r="N8" s="121" t="s">
        <v>6</v>
      </c>
    </row>
    <row r="9" spans="2:61" ht="23.25" customHeight="1">
      <c r="B9" s="118" t="s">
        <v>7</v>
      </c>
      <c r="C9" s="55">
        <v>710366</v>
      </c>
      <c r="D9" s="37">
        <v>1365904</v>
      </c>
      <c r="E9" s="37">
        <v>134616</v>
      </c>
      <c r="F9" s="37">
        <v>505603</v>
      </c>
      <c r="G9" s="37">
        <v>390147</v>
      </c>
      <c r="H9" s="37">
        <v>4901591</v>
      </c>
      <c r="I9" s="37">
        <v>2075990</v>
      </c>
      <c r="J9" s="39">
        <f t="shared" si="0"/>
        <v>10084217</v>
      </c>
      <c r="K9" s="127">
        <v>8613459</v>
      </c>
      <c r="L9" s="18">
        <f t="shared" si="1"/>
        <v>1470758</v>
      </c>
      <c r="M9" s="56">
        <f t="shared" si="2"/>
        <v>17.1</v>
      </c>
      <c r="N9" s="121" t="s">
        <v>7</v>
      </c>
      <c r="BI9" s="57"/>
    </row>
    <row r="10" spans="2:14" ht="23.25" customHeight="1">
      <c r="B10" s="118" t="s">
        <v>8</v>
      </c>
      <c r="C10" s="55">
        <v>678508</v>
      </c>
      <c r="D10" s="37">
        <v>2007478</v>
      </c>
      <c r="E10" s="37">
        <v>129110</v>
      </c>
      <c r="F10" s="37">
        <v>718785</v>
      </c>
      <c r="G10" s="37">
        <v>350483</v>
      </c>
      <c r="H10" s="37">
        <v>4583456</v>
      </c>
      <c r="I10" s="37">
        <v>2629978</v>
      </c>
      <c r="J10" s="39">
        <f t="shared" si="0"/>
        <v>11097798</v>
      </c>
      <c r="K10" s="127">
        <v>9392146</v>
      </c>
      <c r="L10" s="18">
        <f t="shared" si="1"/>
        <v>1705652</v>
      </c>
      <c r="M10" s="56">
        <f t="shared" si="2"/>
        <v>18.2</v>
      </c>
      <c r="N10" s="121" t="s">
        <v>9</v>
      </c>
    </row>
    <row r="11" spans="2:14" ht="23.25" customHeight="1">
      <c r="B11" s="118" t="s">
        <v>10</v>
      </c>
      <c r="C11" s="55">
        <v>613050</v>
      </c>
      <c r="D11" s="37">
        <v>1219820</v>
      </c>
      <c r="E11" s="37">
        <v>118063</v>
      </c>
      <c r="F11" s="37">
        <v>692262</v>
      </c>
      <c r="G11" s="37">
        <v>318386</v>
      </c>
      <c r="H11" s="37">
        <v>2609567</v>
      </c>
      <c r="I11" s="37">
        <v>2043923</v>
      </c>
      <c r="J11" s="39">
        <f t="shared" si="0"/>
        <v>7615071</v>
      </c>
      <c r="K11" s="127">
        <v>6103594</v>
      </c>
      <c r="L11" s="18">
        <f t="shared" si="1"/>
        <v>1511477</v>
      </c>
      <c r="M11" s="56">
        <f t="shared" si="2"/>
        <v>24.8</v>
      </c>
      <c r="N11" s="121" t="s">
        <v>11</v>
      </c>
    </row>
    <row r="12" spans="2:14" ht="23.25" customHeight="1">
      <c r="B12" s="118" t="s">
        <v>12</v>
      </c>
      <c r="C12" s="55">
        <v>563921</v>
      </c>
      <c r="D12" s="37">
        <v>1162026</v>
      </c>
      <c r="E12" s="37">
        <v>109902</v>
      </c>
      <c r="F12" s="37">
        <v>445613</v>
      </c>
      <c r="G12" s="37">
        <v>279637</v>
      </c>
      <c r="H12" s="37">
        <v>3590423</v>
      </c>
      <c r="I12" s="37">
        <v>1931526</v>
      </c>
      <c r="J12" s="39">
        <f t="shared" si="0"/>
        <v>8083048</v>
      </c>
      <c r="K12" s="127">
        <v>6652612</v>
      </c>
      <c r="L12" s="18">
        <f t="shared" si="1"/>
        <v>1430436</v>
      </c>
      <c r="M12" s="56">
        <f t="shared" si="2"/>
        <v>21.5</v>
      </c>
      <c r="N12" s="121" t="s">
        <v>13</v>
      </c>
    </row>
    <row r="13" spans="2:14" ht="23.25" customHeight="1">
      <c r="B13" s="118" t="s">
        <v>14</v>
      </c>
      <c r="C13" s="55">
        <v>517281</v>
      </c>
      <c r="D13" s="37">
        <v>1481123</v>
      </c>
      <c r="E13" s="37">
        <v>102496</v>
      </c>
      <c r="F13" s="37">
        <v>630724</v>
      </c>
      <c r="G13" s="37">
        <v>227535</v>
      </c>
      <c r="H13" s="37">
        <v>3804516</v>
      </c>
      <c r="I13" s="37">
        <v>2869453</v>
      </c>
      <c r="J13" s="39">
        <f t="shared" si="0"/>
        <v>9633128</v>
      </c>
      <c r="K13" s="127">
        <v>7713425</v>
      </c>
      <c r="L13" s="18">
        <f t="shared" si="1"/>
        <v>1919703</v>
      </c>
      <c r="M13" s="56">
        <f t="shared" si="2"/>
        <v>24.9</v>
      </c>
      <c r="N13" s="121" t="s">
        <v>15</v>
      </c>
    </row>
    <row r="14" spans="2:14" ht="23.25" customHeight="1">
      <c r="B14" s="118" t="s">
        <v>16</v>
      </c>
      <c r="C14" s="55">
        <v>538783</v>
      </c>
      <c r="D14" s="37">
        <v>2516357</v>
      </c>
      <c r="E14" s="37">
        <v>106316</v>
      </c>
      <c r="F14" s="37">
        <v>1031753</v>
      </c>
      <c r="G14" s="37">
        <v>209967</v>
      </c>
      <c r="H14" s="37">
        <v>6102615</v>
      </c>
      <c r="I14" s="37">
        <v>4383176</v>
      </c>
      <c r="J14" s="39">
        <f t="shared" si="0"/>
        <v>14888967</v>
      </c>
      <c r="K14" s="127">
        <v>11641566</v>
      </c>
      <c r="L14" s="18">
        <f t="shared" si="1"/>
        <v>3247401</v>
      </c>
      <c r="M14" s="56">
        <f t="shared" si="2"/>
        <v>27.9</v>
      </c>
      <c r="N14" s="121" t="s">
        <v>17</v>
      </c>
    </row>
    <row r="15" spans="2:14" ht="23.25" customHeight="1">
      <c r="B15" s="118" t="s">
        <v>18</v>
      </c>
      <c r="C15" s="55">
        <v>640663</v>
      </c>
      <c r="D15" s="37">
        <v>2001290</v>
      </c>
      <c r="E15" s="37">
        <v>122953</v>
      </c>
      <c r="F15" s="37">
        <v>817210</v>
      </c>
      <c r="G15" s="37">
        <v>315171</v>
      </c>
      <c r="H15" s="37">
        <v>5754744</v>
      </c>
      <c r="I15" s="37">
        <v>3147276</v>
      </c>
      <c r="J15" s="39">
        <f t="shared" si="0"/>
        <v>12799307</v>
      </c>
      <c r="K15" s="127">
        <v>10977080</v>
      </c>
      <c r="L15" s="18">
        <f t="shared" si="1"/>
        <v>1822227</v>
      </c>
      <c r="M15" s="56">
        <f t="shared" si="2"/>
        <v>16.6</v>
      </c>
      <c r="N15" s="121" t="s">
        <v>19</v>
      </c>
    </row>
    <row r="16" spans="2:14" ht="23.25" customHeight="1">
      <c r="B16" s="118" t="s">
        <v>20</v>
      </c>
      <c r="C16" s="55">
        <v>649703</v>
      </c>
      <c r="D16" s="37">
        <v>1531534</v>
      </c>
      <c r="E16" s="37">
        <v>124388</v>
      </c>
      <c r="F16" s="37">
        <v>881044</v>
      </c>
      <c r="G16" s="37">
        <v>336455</v>
      </c>
      <c r="H16" s="37">
        <v>4205061</v>
      </c>
      <c r="I16" s="37">
        <v>2343422</v>
      </c>
      <c r="J16" s="39">
        <f t="shared" si="0"/>
        <v>10071607</v>
      </c>
      <c r="K16" s="127">
        <v>8936507</v>
      </c>
      <c r="L16" s="18">
        <f t="shared" si="1"/>
        <v>1135100</v>
      </c>
      <c r="M16" s="56">
        <f t="shared" si="2"/>
        <v>12.7</v>
      </c>
      <c r="N16" s="121" t="s">
        <v>21</v>
      </c>
    </row>
    <row r="17" spans="2:14" ht="23.25" customHeight="1">
      <c r="B17" s="118" t="s">
        <v>22</v>
      </c>
      <c r="C17" s="55">
        <v>677825</v>
      </c>
      <c r="D17" s="37">
        <v>3866616</v>
      </c>
      <c r="E17" s="37">
        <v>369862</v>
      </c>
      <c r="F17" s="37">
        <v>1567963</v>
      </c>
      <c r="G17" s="37">
        <v>286493</v>
      </c>
      <c r="H17" s="37">
        <v>10481991</v>
      </c>
      <c r="I17" s="37">
        <v>5965270</v>
      </c>
      <c r="J17" s="39">
        <f t="shared" si="0"/>
        <v>23216020</v>
      </c>
      <c r="K17" s="127">
        <v>20218456</v>
      </c>
      <c r="L17" s="18">
        <f t="shared" si="1"/>
        <v>2997564</v>
      </c>
      <c r="M17" s="56">
        <f t="shared" si="2"/>
        <v>14.8</v>
      </c>
      <c r="N17" s="121" t="s">
        <v>23</v>
      </c>
    </row>
    <row r="18" spans="2:14" ht="23.25" customHeight="1">
      <c r="B18" s="118" t="s">
        <v>24</v>
      </c>
      <c r="C18" s="55">
        <v>786528</v>
      </c>
      <c r="D18" s="37">
        <v>4649803</v>
      </c>
      <c r="E18" s="37">
        <v>198308</v>
      </c>
      <c r="F18" s="37">
        <v>1918777</v>
      </c>
      <c r="G18" s="37">
        <v>351902</v>
      </c>
      <c r="H18" s="37">
        <v>15245256</v>
      </c>
      <c r="I18" s="37">
        <v>6753073</v>
      </c>
      <c r="J18" s="39">
        <f t="shared" si="0"/>
        <v>29903647</v>
      </c>
      <c r="K18" s="127">
        <v>26229320</v>
      </c>
      <c r="L18" s="18">
        <f t="shared" si="1"/>
        <v>3674327</v>
      </c>
      <c r="M18" s="56">
        <f t="shared" si="2"/>
        <v>14</v>
      </c>
      <c r="N18" s="121" t="s">
        <v>25</v>
      </c>
    </row>
    <row r="19" spans="2:14" ht="23.25" customHeight="1">
      <c r="B19" s="118" t="s">
        <v>26</v>
      </c>
      <c r="C19" s="55">
        <v>654459</v>
      </c>
      <c r="D19" s="37">
        <v>1215529</v>
      </c>
      <c r="E19" s="37">
        <v>125100</v>
      </c>
      <c r="F19" s="37">
        <v>616970</v>
      </c>
      <c r="G19" s="37">
        <v>348580</v>
      </c>
      <c r="H19" s="37">
        <v>2934874</v>
      </c>
      <c r="I19" s="37">
        <v>1799818</v>
      </c>
      <c r="J19" s="39">
        <f t="shared" si="0"/>
        <v>7695330</v>
      </c>
      <c r="K19" s="127">
        <v>6311825</v>
      </c>
      <c r="L19" s="18">
        <f t="shared" si="1"/>
        <v>1383505</v>
      </c>
      <c r="M19" s="56">
        <f t="shared" si="2"/>
        <v>21.9</v>
      </c>
      <c r="N19" s="121" t="s">
        <v>27</v>
      </c>
    </row>
    <row r="20" spans="2:14" ht="23.25" customHeight="1">
      <c r="B20" s="118" t="s">
        <v>28</v>
      </c>
      <c r="C20" s="55">
        <v>606985</v>
      </c>
      <c r="D20" s="37">
        <v>1671376</v>
      </c>
      <c r="E20" s="37">
        <v>117198</v>
      </c>
      <c r="F20" s="37">
        <v>762017</v>
      </c>
      <c r="G20" s="37">
        <v>295776</v>
      </c>
      <c r="H20" s="37">
        <v>4265549</v>
      </c>
      <c r="I20" s="37">
        <v>2463378</v>
      </c>
      <c r="J20" s="39">
        <f t="shared" si="0"/>
        <v>10182279</v>
      </c>
      <c r="K20" s="127">
        <v>8649373</v>
      </c>
      <c r="L20" s="18">
        <f t="shared" si="1"/>
        <v>1532906</v>
      </c>
      <c r="M20" s="56">
        <f t="shared" si="2"/>
        <v>17.7</v>
      </c>
      <c r="N20" s="121" t="s">
        <v>6</v>
      </c>
    </row>
    <row r="21" spans="2:14" ht="23.25" customHeight="1">
      <c r="B21" s="118" t="s">
        <v>29</v>
      </c>
      <c r="C21" s="55">
        <v>663133</v>
      </c>
      <c r="D21" s="37">
        <v>2955612</v>
      </c>
      <c r="E21" s="37">
        <v>126683</v>
      </c>
      <c r="F21" s="37">
        <v>1257151</v>
      </c>
      <c r="G21" s="37">
        <v>303919</v>
      </c>
      <c r="H21" s="37">
        <v>8100882</v>
      </c>
      <c r="I21" s="37">
        <v>4283212</v>
      </c>
      <c r="J21" s="39">
        <f t="shared" si="0"/>
        <v>17690592</v>
      </c>
      <c r="K21" s="127">
        <v>15123765</v>
      </c>
      <c r="L21" s="18">
        <f t="shared" si="1"/>
        <v>2566827</v>
      </c>
      <c r="M21" s="56">
        <f t="shared" si="2"/>
        <v>17</v>
      </c>
      <c r="N21" s="121" t="s">
        <v>30</v>
      </c>
    </row>
    <row r="22" spans="2:14" ht="23.25" customHeight="1">
      <c r="B22" s="118" t="s">
        <v>31</v>
      </c>
      <c r="C22" s="55">
        <v>565640</v>
      </c>
      <c r="D22" s="37">
        <v>1410938</v>
      </c>
      <c r="E22" s="37">
        <v>110122</v>
      </c>
      <c r="F22" s="37">
        <v>700537</v>
      </c>
      <c r="G22" s="37">
        <v>271776</v>
      </c>
      <c r="H22" s="37">
        <v>4980505</v>
      </c>
      <c r="I22" s="37">
        <v>2157063</v>
      </c>
      <c r="J22" s="39">
        <f t="shared" si="0"/>
        <v>10196581</v>
      </c>
      <c r="K22" s="127">
        <v>8452785</v>
      </c>
      <c r="L22" s="18">
        <f t="shared" si="1"/>
        <v>1743796</v>
      </c>
      <c r="M22" s="56">
        <f t="shared" si="2"/>
        <v>20.6</v>
      </c>
      <c r="N22" s="121" t="s">
        <v>32</v>
      </c>
    </row>
    <row r="23" spans="2:14" ht="23.25" customHeight="1">
      <c r="B23" s="118" t="s">
        <v>33</v>
      </c>
      <c r="C23" s="55">
        <v>548590</v>
      </c>
      <c r="D23" s="37">
        <v>2123295</v>
      </c>
      <c r="E23" s="37">
        <v>107598</v>
      </c>
      <c r="F23" s="37">
        <v>834430</v>
      </c>
      <c r="G23" s="37">
        <v>242562</v>
      </c>
      <c r="H23" s="37">
        <v>4614935</v>
      </c>
      <c r="I23" s="37">
        <v>3818565</v>
      </c>
      <c r="J23" s="39">
        <f t="shared" si="0"/>
        <v>12289975</v>
      </c>
      <c r="K23" s="127">
        <v>9866487</v>
      </c>
      <c r="L23" s="18">
        <f t="shared" si="1"/>
        <v>2423488</v>
      </c>
      <c r="M23" s="56">
        <f t="shared" si="2"/>
        <v>24.6</v>
      </c>
      <c r="N23" s="121" t="s">
        <v>33</v>
      </c>
    </row>
    <row r="24" spans="2:14" ht="23.25" customHeight="1">
      <c r="B24" s="118" t="s">
        <v>34</v>
      </c>
      <c r="C24" s="55">
        <v>537293</v>
      </c>
      <c r="D24" s="37">
        <v>1305571</v>
      </c>
      <c r="E24" s="37">
        <v>105771</v>
      </c>
      <c r="F24" s="37">
        <v>517621</v>
      </c>
      <c r="G24" s="37">
        <v>249862</v>
      </c>
      <c r="H24" s="37">
        <v>4124348</v>
      </c>
      <c r="I24" s="37">
        <v>2069794</v>
      </c>
      <c r="J24" s="39">
        <f t="shared" si="0"/>
        <v>8910260</v>
      </c>
      <c r="K24" s="127">
        <v>6606786</v>
      </c>
      <c r="L24" s="18">
        <f t="shared" si="1"/>
        <v>2303474</v>
      </c>
      <c r="M24" s="56">
        <f t="shared" si="2"/>
        <v>34.9</v>
      </c>
      <c r="N24" s="121" t="s">
        <v>35</v>
      </c>
    </row>
    <row r="25" spans="2:14" ht="23.25" customHeight="1">
      <c r="B25" s="118" t="s">
        <v>36</v>
      </c>
      <c r="C25" s="55">
        <v>597825</v>
      </c>
      <c r="D25" s="37">
        <v>2909851</v>
      </c>
      <c r="E25" s="37">
        <v>115875</v>
      </c>
      <c r="F25" s="37">
        <v>1212589</v>
      </c>
      <c r="G25" s="37">
        <v>248832</v>
      </c>
      <c r="H25" s="37">
        <v>7844297</v>
      </c>
      <c r="I25" s="37">
        <v>4728069</v>
      </c>
      <c r="J25" s="39">
        <f t="shared" si="0"/>
        <v>17657338</v>
      </c>
      <c r="K25" s="127">
        <v>15168548</v>
      </c>
      <c r="L25" s="18">
        <f t="shared" si="1"/>
        <v>2488790</v>
      </c>
      <c r="M25" s="56">
        <f t="shared" si="2"/>
        <v>16.4</v>
      </c>
      <c r="N25" s="121" t="s">
        <v>37</v>
      </c>
    </row>
    <row r="26" spans="2:14" ht="23.25" customHeight="1">
      <c r="B26" s="118" t="s">
        <v>38</v>
      </c>
      <c r="C26" s="55">
        <v>634690</v>
      </c>
      <c r="D26" s="37">
        <v>3989951</v>
      </c>
      <c r="E26" s="37">
        <v>122264</v>
      </c>
      <c r="F26" s="37">
        <v>1687632</v>
      </c>
      <c r="G26" s="37">
        <v>257083</v>
      </c>
      <c r="H26" s="37">
        <v>12309114</v>
      </c>
      <c r="I26" s="37">
        <v>6844938</v>
      </c>
      <c r="J26" s="39">
        <f t="shared" si="0"/>
        <v>25845672</v>
      </c>
      <c r="K26" s="127">
        <v>21936737</v>
      </c>
      <c r="L26" s="18">
        <f t="shared" si="1"/>
        <v>3908935</v>
      </c>
      <c r="M26" s="56">
        <f t="shared" si="2"/>
        <v>17.8</v>
      </c>
      <c r="N26" s="121" t="s">
        <v>39</v>
      </c>
    </row>
    <row r="27" spans="2:14" ht="23.25" customHeight="1">
      <c r="B27" s="118" t="s">
        <v>40</v>
      </c>
      <c r="C27" s="55">
        <v>557395</v>
      </c>
      <c r="D27" s="37">
        <v>3795072</v>
      </c>
      <c r="E27" s="37">
        <v>109398</v>
      </c>
      <c r="F27" s="37">
        <v>1499290</v>
      </c>
      <c r="G27" s="37">
        <v>190204</v>
      </c>
      <c r="H27" s="37">
        <v>11359047</v>
      </c>
      <c r="I27" s="37">
        <v>6612988</v>
      </c>
      <c r="J27" s="39">
        <f t="shared" si="0"/>
        <v>24123394</v>
      </c>
      <c r="K27" s="127">
        <v>20721752</v>
      </c>
      <c r="L27" s="18">
        <f t="shared" si="1"/>
        <v>3401642</v>
      </c>
      <c r="M27" s="56">
        <f t="shared" si="2"/>
        <v>16.4</v>
      </c>
      <c r="N27" s="121" t="s">
        <v>41</v>
      </c>
    </row>
    <row r="28" spans="2:14" ht="23.25" customHeight="1">
      <c r="B28" s="118" t="s">
        <v>89</v>
      </c>
      <c r="C28" s="55">
        <v>556626</v>
      </c>
      <c r="D28" s="37">
        <v>2726232</v>
      </c>
      <c r="E28" s="37">
        <v>109478</v>
      </c>
      <c r="F28" s="37">
        <v>1015957</v>
      </c>
      <c r="G28" s="37">
        <v>224923</v>
      </c>
      <c r="H28" s="37">
        <v>7038799</v>
      </c>
      <c r="I28" s="37">
        <v>4467701</v>
      </c>
      <c r="J28" s="39">
        <f t="shared" si="0"/>
        <v>16139716</v>
      </c>
      <c r="K28" s="127">
        <v>13959549</v>
      </c>
      <c r="L28" s="18">
        <f t="shared" si="1"/>
        <v>2180167</v>
      </c>
      <c r="M28" s="56">
        <f t="shared" si="2"/>
        <v>15.6</v>
      </c>
      <c r="N28" s="121" t="s">
        <v>90</v>
      </c>
    </row>
    <row r="29" spans="2:14" ht="23.25" customHeight="1">
      <c r="B29" s="119" t="s">
        <v>42</v>
      </c>
      <c r="C29" s="58">
        <v>577087</v>
      </c>
      <c r="D29" s="40">
        <v>3845222</v>
      </c>
      <c r="E29" s="40">
        <v>113038</v>
      </c>
      <c r="F29" s="40">
        <v>1531393</v>
      </c>
      <c r="G29" s="40">
        <v>203651</v>
      </c>
      <c r="H29" s="40">
        <v>10652571</v>
      </c>
      <c r="I29" s="40">
        <v>7398937</v>
      </c>
      <c r="J29" s="41">
        <f t="shared" si="0"/>
        <v>24321899</v>
      </c>
      <c r="K29" s="128">
        <v>20764489</v>
      </c>
      <c r="L29" s="21">
        <f t="shared" si="1"/>
        <v>3557410</v>
      </c>
      <c r="M29" s="59">
        <f t="shared" si="2"/>
        <v>17.1</v>
      </c>
      <c r="N29" s="122" t="s">
        <v>17</v>
      </c>
    </row>
    <row r="30" spans="2:14" ht="23.25" customHeight="1">
      <c r="B30" s="29" t="s">
        <v>43</v>
      </c>
      <c r="C30" s="42">
        <f aca="true" t="shared" si="3" ref="C30:J30">SUM(C7:C29)</f>
        <v>14680310</v>
      </c>
      <c r="D30" s="43">
        <f t="shared" si="3"/>
        <v>51166677</v>
      </c>
      <c r="E30" s="43">
        <f t="shared" si="3"/>
        <v>3113019</v>
      </c>
      <c r="F30" s="43">
        <f t="shared" si="3"/>
        <v>21467405</v>
      </c>
      <c r="G30" s="43">
        <f t="shared" si="3"/>
        <v>7015445</v>
      </c>
      <c r="H30" s="43">
        <f t="shared" si="3"/>
        <v>145957530</v>
      </c>
      <c r="I30" s="43">
        <f t="shared" si="3"/>
        <v>84114470</v>
      </c>
      <c r="J30" s="44">
        <f t="shared" si="3"/>
        <v>327514856</v>
      </c>
      <c r="K30" s="60">
        <f>SUM(K7:K29)</f>
        <v>276649604</v>
      </c>
      <c r="L30" s="22">
        <f>SUM(L7:L29)</f>
        <v>50865252</v>
      </c>
      <c r="M30" s="61">
        <f t="shared" si="2"/>
        <v>18.4</v>
      </c>
      <c r="N30" s="30" t="s">
        <v>43</v>
      </c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B32" s="3"/>
      <c r="C32" s="3"/>
      <c r="D32" s="3"/>
      <c r="E32" s="3"/>
      <c r="F32" s="3"/>
      <c r="G32" s="3"/>
      <c r="H32" s="3"/>
      <c r="I32" s="3"/>
      <c r="J32" s="3"/>
    </row>
    <row r="33" ht="13.5"/>
    <row r="34" ht="13.5"/>
    <row r="35" ht="13.5"/>
    <row r="36" ht="12.75" customHeight="1">
      <c r="N36" s="31"/>
    </row>
  </sheetData>
  <mergeCells count="9">
    <mergeCell ref="K4:M4"/>
    <mergeCell ref="C4:C5"/>
    <mergeCell ref="D4:D5"/>
    <mergeCell ref="E4:E5"/>
    <mergeCell ref="G4:G5"/>
    <mergeCell ref="H4:H5"/>
    <mergeCell ref="I4:I5"/>
    <mergeCell ref="J4:J5"/>
    <mergeCell ref="F4:F5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kuchoukai318</cp:lastModifiedBy>
  <cp:lastPrinted>2008-08-04T04:15:13Z</cp:lastPrinted>
  <dcterms:created xsi:type="dcterms:W3CDTF">1998-06-16T00:50:34Z</dcterms:created>
  <dcterms:modified xsi:type="dcterms:W3CDTF">2008-08-04T06:55:27Z</dcterms:modified>
  <cp:category/>
  <cp:version/>
  <cp:contentType/>
  <cp:contentStatus/>
  <cp:revision>75</cp:revision>
</cp:coreProperties>
</file>