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0" windowWidth="9630" windowHeight="11655" tabRatio="599" activeTab="0"/>
  </bookViews>
  <sheets>
    <sheet name="総括表" sheetId="1" r:id="rId1"/>
    <sheet name="区別算定結果" sheetId="2" r:id="rId2"/>
  </sheets>
  <definedNames>
    <definedName name="_xlnm.Print_Area" localSheetId="1">'区別算定結果'!$A$1:$G$31</definedName>
    <definedName name="_xlnm.Print_Area" localSheetId="0">'総括表'!$B$2:$R$49</definedName>
  </definedNames>
  <calcPr fullCalcOnLoad="1"/>
</workbook>
</file>

<file path=xl/sharedStrings.xml><?xml version="1.0" encoding="utf-8"?>
<sst xmlns="http://schemas.openxmlformats.org/spreadsheetml/2006/main" count="223" uniqueCount="152">
  <si>
    <t>（単位：千円、％）</t>
  </si>
  <si>
    <t>Ａ</t>
  </si>
  <si>
    <t>Ｂ</t>
  </si>
  <si>
    <t>地方消費税交付金</t>
  </si>
  <si>
    <t>自動車取得税交付金</t>
  </si>
  <si>
    <t>交通安全対策特別交付金</t>
  </si>
  <si>
    <t>内</t>
  </si>
  <si>
    <t>訳</t>
  </si>
  <si>
    <t>―</t>
  </si>
  <si>
    <t>（単位：千円）</t>
  </si>
  <si>
    <t>区  分</t>
  </si>
  <si>
    <t>千代田</t>
  </si>
  <si>
    <t>千</t>
  </si>
  <si>
    <t>中  央</t>
  </si>
  <si>
    <t>中</t>
  </si>
  <si>
    <t>港</t>
  </si>
  <si>
    <t>新  宿</t>
  </si>
  <si>
    <t>新</t>
  </si>
  <si>
    <t>文  京</t>
  </si>
  <si>
    <t>文</t>
  </si>
  <si>
    <t>台  東</t>
  </si>
  <si>
    <t>台</t>
  </si>
  <si>
    <t>墨  田</t>
  </si>
  <si>
    <t>墨</t>
  </si>
  <si>
    <t>江  東</t>
  </si>
  <si>
    <t>江</t>
  </si>
  <si>
    <t>品  川</t>
  </si>
  <si>
    <t>品</t>
  </si>
  <si>
    <t>目  黒</t>
  </si>
  <si>
    <t>目</t>
  </si>
  <si>
    <t>大  田</t>
  </si>
  <si>
    <t>大</t>
  </si>
  <si>
    <t>世田谷</t>
  </si>
  <si>
    <t>世</t>
  </si>
  <si>
    <t>渋  谷</t>
  </si>
  <si>
    <t>渋</t>
  </si>
  <si>
    <t>中  野</t>
  </si>
  <si>
    <t>杉  並</t>
  </si>
  <si>
    <t>杉</t>
  </si>
  <si>
    <t>豊  島</t>
  </si>
  <si>
    <t>豊</t>
  </si>
  <si>
    <t>北</t>
  </si>
  <si>
    <t>荒  川</t>
  </si>
  <si>
    <t>荒</t>
  </si>
  <si>
    <t>板  橋</t>
  </si>
  <si>
    <t>板</t>
  </si>
  <si>
    <t>練  馬</t>
  </si>
  <si>
    <t>練</t>
  </si>
  <si>
    <t>足  立</t>
  </si>
  <si>
    <t>足</t>
  </si>
  <si>
    <t>江戸川</t>
  </si>
  <si>
    <t>計</t>
  </si>
  <si>
    <t>経常的経費</t>
  </si>
  <si>
    <t>投資的経費</t>
  </si>
  <si>
    <t>自動車重量譲与税</t>
  </si>
  <si>
    <t>利子割交付金</t>
  </si>
  <si>
    <t>合計</t>
  </si>
  <si>
    <t>普通交付金</t>
  </si>
  <si>
    <t>特別交付金</t>
  </si>
  <si>
    <t>固定資産税</t>
  </si>
  <si>
    <t>市町村民税法人分</t>
  </si>
  <si>
    <t>特別土地保有税</t>
  </si>
  <si>
    <t>区分</t>
  </si>
  <si>
    <t>特別区民税</t>
  </si>
  <si>
    <t>軽自動車税</t>
  </si>
  <si>
    <t>特別区たばこ税</t>
  </si>
  <si>
    <t>鉱産税</t>
  </si>
  <si>
    <t>小計</t>
  </si>
  <si>
    <t>（１）　対前年度当初算定比較</t>
  </si>
  <si>
    <t>（２）　対当初見込比較</t>
  </si>
  <si>
    <t>差引増(△)減額</t>
  </si>
  <si>
    <t>増(△)減率</t>
  </si>
  <si>
    <t>当初算定　　ア</t>
  </si>
  <si>
    <t>当初見込　　イ</t>
  </si>
  <si>
    <t>特別区税</t>
  </si>
  <si>
    <t>内</t>
  </si>
  <si>
    <t>訳</t>
  </si>
  <si>
    <t>内</t>
  </si>
  <si>
    <t>訳</t>
  </si>
  <si>
    <t>内訳</t>
  </si>
  <si>
    <t>計</t>
  </si>
  <si>
    <t>計</t>
  </si>
  <si>
    <t>Ｂ－Ａ</t>
  </si>
  <si>
    <t>たばこ税調整額</t>
  </si>
  <si>
    <t>交付金調整額</t>
  </si>
  <si>
    <t>調整税等</t>
  </si>
  <si>
    <t>条例で定める割合</t>
  </si>
  <si>
    <t>当　年　度　分</t>
  </si>
  <si>
    <t>精　　算　　分</t>
  </si>
  <si>
    <t>交付金の総額</t>
  </si>
  <si>
    <t>内訳</t>
  </si>
  <si>
    <t>ウ ＝ ア － イ</t>
  </si>
  <si>
    <t>ゴルフ場利用税交付金</t>
  </si>
  <si>
    <t>航空機燃料譲与税</t>
  </si>
  <si>
    <t xml:space="preserve"> 差　       　引　 （Ｃ－Ｂ）</t>
  </si>
  <si>
    <t>財源不足額</t>
  </si>
  <si>
    <t>財源超過額</t>
  </si>
  <si>
    <t xml:space="preserve"> 基 準 財 政 収 入 額   　 Ｂ</t>
  </si>
  <si>
    <t>　　　　　　計　 　　 Ａ　　　</t>
  </si>
  <si>
    <t>　　　　　　計　 　　  Ａ　　　</t>
  </si>
  <si>
    <t>交付額</t>
  </si>
  <si>
    <t>エ＝ウ/イ×100</t>
  </si>
  <si>
    <t>※　財源不足額が生じていないため不交付となる。</t>
  </si>
  <si>
    <t>配当割交付金</t>
  </si>
  <si>
    <t>株式等譲渡所得割交付金</t>
  </si>
  <si>
    <t>普通交付金分　Ａ×95％</t>
  </si>
  <si>
    <t>特別交付金分　Ａ× 5％</t>
  </si>
  <si>
    <t>特別交付金</t>
  </si>
  <si>
    <t>特別交付金</t>
  </si>
  <si>
    <t>交通安全対策特別交付金</t>
  </si>
  <si>
    <t xml:space="preserve"> 基 準 財 政 需 要 額　   Ｃ</t>
  </si>
  <si>
    <t>葛　飾</t>
  </si>
  <si>
    <t>葛</t>
  </si>
  <si>
    <t>特例加減算額</t>
  </si>
  <si>
    <t>特例加減算額</t>
  </si>
  <si>
    <t>－</t>
  </si>
  <si>
    <t>平成22年度</t>
  </si>
  <si>
    <r>
      <t xml:space="preserve"> </t>
    </r>
    <r>
      <rPr>
        <sz val="7"/>
        <color indexed="8"/>
        <rFont val="ＭＳ 明朝"/>
        <family val="1"/>
      </rPr>
      <t>地方特例交付金</t>
    </r>
    <r>
      <rPr>
        <sz val="6"/>
        <color indexed="8"/>
        <rFont val="ＭＳ 明朝"/>
        <family val="1"/>
      </rPr>
      <t xml:space="preserve">
</t>
    </r>
    <r>
      <rPr>
        <sz val="4"/>
        <color indexed="8"/>
        <rFont val="ＭＳ 明朝"/>
        <family val="1"/>
      </rPr>
      <t xml:space="preserve"> </t>
    </r>
    <r>
      <rPr>
        <sz val="7"/>
        <color indexed="8"/>
        <rFont val="ＭＳ 明朝"/>
        <family val="1"/>
      </rPr>
      <t>(児童手当及び子ども手当特例交付金)</t>
    </r>
  </si>
  <si>
    <t>平成23年度都区財政調整区別算定結果総括表</t>
  </si>
  <si>
    <t>平成23年度</t>
  </si>
  <si>
    <t>平成23年度都区財政調整区別算定結果</t>
  </si>
  <si>
    <t>－</t>
  </si>
  <si>
    <t>地方揮発油譲与税</t>
  </si>
  <si>
    <t>※ 0</t>
  </si>
  <si>
    <t>地方特例交付金（減収補填特例交付金）</t>
  </si>
  <si>
    <t>基　準　財　政　収　入　額</t>
  </si>
  <si>
    <t xml:space="preserve">基　準　財　政　需　要　額 </t>
  </si>
  <si>
    <t>普　　通　　交　　付　　金</t>
  </si>
  <si>
    <t>注：下線のある青字部分には「都区財調制度の概要」ページへリンクしていますので、青字部分をクリックすると、その用語の説明が掲載されている都区財調制度の説明ページが開きます。</t>
  </si>
  <si>
    <t>都区財政調整制度の概要：</t>
  </si>
  <si>
    <t>http://www.tokyo23city-kuchokai.jp/seido/gaiyo.html</t>
  </si>
  <si>
    <t>Ａ×95％</t>
  </si>
  <si>
    <t>Ａ× 5％</t>
  </si>
  <si>
    <t>普通交付金分</t>
  </si>
  <si>
    <t>特別交付金分</t>
  </si>
  <si>
    <t>小　　　　計</t>
  </si>
  <si>
    <r>
      <rPr>
        <sz val="7"/>
        <color indexed="8"/>
        <rFont val="ＭＳ 明朝"/>
        <family val="1"/>
      </rPr>
      <t>地方特例交付金</t>
    </r>
    <r>
      <rPr>
        <sz val="6"/>
        <color indexed="8"/>
        <rFont val="ＭＳ 明朝"/>
        <family val="1"/>
      </rPr>
      <t xml:space="preserve">
</t>
    </r>
    <r>
      <rPr>
        <sz val="7"/>
        <color indexed="8"/>
        <rFont val="ＭＳ 明朝"/>
        <family val="1"/>
      </rPr>
      <t>(児童手当及び子ども手当特例交付金)</t>
    </r>
  </si>
  <si>
    <t>合　　　　計</t>
  </si>
  <si>
    <t>Ｃ</t>
  </si>
  <si>
    <t>（Ｃ－Ｂ）</t>
  </si>
  <si>
    <t xml:space="preserve"> 差　       　引</t>
  </si>
  <si>
    <t>当初算定</t>
  </si>
  <si>
    <t>基 準 財 政 需 要 額</t>
  </si>
  <si>
    <t>※下線のある青字部分には「都区財調制度の概要」ページへリンクしていますので、青字部分をクリックすると、その用語の説明が掲載されている都区財調制度の説明ページが開きます。</t>
  </si>
  <si>
    <t>　なお、ご利用中のソフトウェアの設定内容によっては、リンク先ページが開かない場合があります。</t>
  </si>
  <si>
    <t xml:space="preserve">    当初算定　イ</t>
  </si>
  <si>
    <t>基 準 財 政 収 入 額</t>
  </si>
  <si>
    <t>普   通   交   付   金</t>
  </si>
  <si>
    <t>特   別   交   付   金</t>
  </si>
  <si>
    <t>http://www.tokyo23city-kuchokai.jp/seido/gaiyo_9.html</t>
  </si>
  <si>
    <t>用語集ページ：</t>
  </si>
  <si>
    <t>　各種税・交付金等の内容については、次のアドレスの用語集ページをご覧ください。クリックすると、特別区長会の用語集ページが開きます。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</si>
</sst>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&quot;△&quot;#,##0"/>
    <numFmt numFmtId="179" formatCode="#,##0%;&quot;△&quot;#,##0%"/>
    <numFmt numFmtId="180" formatCode="#,##0.0;&quot;△&quot;#,##0.0"/>
    <numFmt numFmtId="181" formatCode="&quot;△&quot;#,##0;\-#,##0;#,##0"/>
    <numFmt numFmtId="182" formatCode="#,##0.00;&quot;△&quot;#,##0.00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0.45"/>
      <color indexed="8"/>
      <name val="ＭＳ 明朝"/>
      <family val="1"/>
    </font>
    <font>
      <sz val="9"/>
      <color indexed="8"/>
      <name val="ＭＳ 明朝"/>
      <family val="1"/>
    </font>
    <font>
      <sz val="10.95"/>
      <color indexed="8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sz val="10.45"/>
      <name val="ＭＳ 明朝"/>
      <family val="1"/>
    </font>
    <font>
      <sz val="7"/>
      <color indexed="8"/>
      <name val="ＭＳ 明朝"/>
      <family val="1"/>
    </font>
    <font>
      <sz val="6"/>
      <color indexed="8"/>
      <name val="ＭＳ 明朝"/>
      <family val="1"/>
    </font>
    <font>
      <sz val="4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1"/>
      <color theme="1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thin">
        <color indexed="8"/>
      </right>
      <top style="thin"/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/>
    </border>
    <border>
      <left style="hair">
        <color indexed="8"/>
      </left>
      <right style="hair">
        <color indexed="8"/>
      </right>
      <top style="thin">
        <color indexed="8"/>
      </top>
      <bottom style="hair"/>
    </border>
    <border>
      <left style="thin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 style="hair">
        <color indexed="8"/>
      </right>
      <top style="hair"/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/>
      <bottom style="hair"/>
    </border>
    <border>
      <left style="hair">
        <color indexed="8"/>
      </left>
      <right style="hair"/>
      <top style="hair"/>
      <bottom style="hair"/>
    </border>
    <border>
      <left style="hair">
        <color indexed="8"/>
      </left>
      <right style="hair">
        <color indexed="8"/>
      </right>
      <top>
        <color indexed="63"/>
      </top>
      <bottom style="hair"/>
    </border>
    <border>
      <left style="hair">
        <color indexed="8"/>
      </left>
      <right style="thin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hair"/>
    </border>
    <border>
      <left style="thin"/>
      <right style="thin">
        <color indexed="8"/>
      </right>
      <top style="hair"/>
      <bottom style="hair"/>
    </border>
    <border>
      <left style="thin"/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>
        <color indexed="8"/>
      </right>
      <top style="hair">
        <color indexed="8"/>
      </top>
      <bottom style="hair"/>
    </border>
    <border>
      <left style="thin"/>
      <right style="thin">
        <color indexed="8"/>
      </right>
      <top>
        <color indexed="63"/>
      </top>
      <bottom style="hair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/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/>
      <bottom style="thin">
        <color indexed="8"/>
      </bottom>
    </border>
    <border>
      <left style="thin"/>
      <right style="thin"/>
      <top style="hair">
        <color indexed="8"/>
      </top>
      <bottom style="thin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>
        <color indexed="8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/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thin"/>
      <right>
        <color indexed="63"/>
      </right>
      <top style="thin"/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left"/>
    </xf>
    <xf numFmtId="178" fontId="6" fillId="0" borderId="0" xfId="0" applyNumberFormat="1" applyFont="1" applyAlignment="1">
      <alignment/>
    </xf>
    <xf numFmtId="178" fontId="6" fillId="0" borderId="0" xfId="0" applyNumberFormat="1" applyFont="1" applyAlignment="1" quotePrefix="1">
      <alignment/>
    </xf>
    <xf numFmtId="178" fontId="6" fillId="0" borderId="0" xfId="0" applyNumberFormat="1" applyFont="1" applyAlignment="1">
      <alignment horizontal="right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vertical="center"/>
    </xf>
    <xf numFmtId="178" fontId="6" fillId="0" borderId="13" xfId="0" applyNumberFormat="1" applyFont="1" applyBorder="1" applyAlignment="1">
      <alignment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6" xfId="0" applyNumberFormat="1" applyFont="1" applyBorder="1" applyAlignment="1">
      <alignment vertical="center"/>
    </xf>
    <xf numFmtId="178" fontId="6" fillId="0" borderId="16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distributed" vertical="center"/>
    </xf>
    <xf numFmtId="178" fontId="6" fillId="0" borderId="15" xfId="0" applyNumberFormat="1" applyFont="1" applyBorder="1" applyAlignment="1">
      <alignment horizontal="center"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left" vertical="center"/>
    </xf>
    <xf numFmtId="178" fontId="6" fillId="0" borderId="18" xfId="0" applyNumberFormat="1" applyFont="1" applyBorder="1" applyAlignment="1">
      <alignment vertical="center"/>
    </xf>
    <xf numFmtId="178" fontId="6" fillId="0" borderId="17" xfId="0" applyNumberFormat="1" applyFont="1" applyBorder="1" applyAlignment="1">
      <alignment horizontal="distributed" vertical="center"/>
    </xf>
    <xf numFmtId="178" fontId="6" fillId="0" borderId="12" xfId="0" applyNumberFormat="1" applyFont="1" applyBorder="1" applyAlignment="1">
      <alignment horizontal="center" vertical="center"/>
    </xf>
    <xf numFmtId="178" fontId="6" fillId="0" borderId="12" xfId="0" applyNumberFormat="1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178" fontId="6" fillId="0" borderId="20" xfId="0" applyNumberFormat="1" applyFont="1" applyBorder="1" applyAlignment="1">
      <alignment horizontal="distributed" vertical="center"/>
    </xf>
    <xf numFmtId="178" fontId="6" fillId="0" borderId="21" xfId="0" applyNumberFormat="1" applyFont="1" applyBorder="1" applyAlignment="1">
      <alignment horizontal="distributed" vertical="center"/>
    </xf>
    <xf numFmtId="178" fontId="6" fillId="0" borderId="0" xfId="0" applyNumberFormat="1" applyFont="1" applyAlignment="1">
      <alignment horizontal="center" vertical="center"/>
    </xf>
    <xf numFmtId="178" fontId="6" fillId="0" borderId="0" xfId="0" applyNumberFormat="1" applyFont="1" applyAlignment="1" applyProtection="1">
      <alignment horizontal="left" vertical="center"/>
      <protection locked="0"/>
    </xf>
    <xf numFmtId="178" fontId="6" fillId="0" borderId="0" xfId="0" applyNumberFormat="1" applyFont="1" applyAlignment="1">
      <alignment vertical="center"/>
    </xf>
    <xf numFmtId="178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horizontal="left" indent="2"/>
    </xf>
    <xf numFmtId="0" fontId="8" fillId="0" borderId="25" xfId="0" applyFont="1" applyBorder="1" applyAlignment="1">
      <alignment horizontal="center"/>
    </xf>
    <xf numFmtId="178" fontId="8" fillId="0" borderId="16" xfId="0" applyNumberFormat="1" applyFont="1" applyBorder="1" applyAlignment="1">
      <alignment horizontal="center" vertical="center"/>
    </xf>
    <xf numFmtId="178" fontId="8" fillId="0" borderId="26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horizontal="distributed"/>
    </xf>
    <xf numFmtId="178" fontId="9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horizontal="left" indent="2"/>
    </xf>
    <xf numFmtId="0" fontId="8" fillId="0" borderId="28" xfId="0" applyFont="1" applyBorder="1" applyAlignment="1">
      <alignment horizontal="left" indent="2"/>
    </xf>
    <xf numFmtId="0" fontId="8" fillId="0" borderId="28" xfId="0" applyFont="1" applyBorder="1" applyAlignment="1">
      <alignment horizontal="center" vertical="center"/>
    </xf>
    <xf numFmtId="178" fontId="8" fillId="0" borderId="29" xfId="0" applyNumberFormat="1" applyFont="1" applyBorder="1" applyAlignment="1">
      <alignment horizontal="right" vertical="center"/>
    </xf>
    <xf numFmtId="181" fontId="8" fillId="0" borderId="30" xfId="0" applyNumberFormat="1" applyFont="1" applyBorder="1" applyAlignment="1">
      <alignment horizontal="center" vertical="center"/>
    </xf>
    <xf numFmtId="178" fontId="8" fillId="0" borderId="31" xfId="0" applyNumberFormat="1" applyFont="1" applyBorder="1" applyAlignment="1">
      <alignment horizontal="right" vertical="center"/>
    </xf>
    <xf numFmtId="181" fontId="8" fillId="0" borderId="32" xfId="0" applyNumberFormat="1" applyFont="1" applyBorder="1" applyAlignment="1">
      <alignment horizontal="center" vertical="center"/>
    </xf>
    <xf numFmtId="178" fontId="8" fillId="0" borderId="33" xfId="0" applyNumberFormat="1" applyFont="1" applyBorder="1" applyAlignment="1">
      <alignment horizontal="right" vertical="center"/>
    </xf>
    <xf numFmtId="181" fontId="8" fillId="0" borderId="34" xfId="0" applyNumberFormat="1" applyFont="1" applyBorder="1" applyAlignment="1">
      <alignment horizontal="center" vertical="center"/>
    </xf>
    <xf numFmtId="178" fontId="8" fillId="0" borderId="35" xfId="0" applyNumberFormat="1" applyFont="1" applyBorder="1" applyAlignment="1">
      <alignment horizontal="right" vertical="center"/>
    </xf>
    <xf numFmtId="178" fontId="8" fillId="0" borderId="36" xfId="0" applyNumberFormat="1" applyFont="1" applyBorder="1" applyAlignment="1">
      <alignment horizontal="right" vertical="center"/>
    </xf>
    <xf numFmtId="181" fontId="8" fillId="0" borderId="37" xfId="0" applyNumberFormat="1" applyFont="1" applyBorder="1" applyAlignment="1">
      <alignment horizontal="center" vertical="center"/>
    </xf>
    <xf numFmtId="178" fontId="8" fillId="0" borderId="0" xfId="0" applyNumberFormat="1" applyFont="1" applyAlignment="1">
      <alignment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10" fillId="0" borderId="0" xfId="0" applyNumberFormat="1" applyFont="1" applyAlignment="1">
      <alignment horizontal="left" vertical="center"/>
    </xf>
    <xf numFmtId="178" fontId="10" fillId="0" borderId="0" xfId="0" applyNumberFormat="1" applyFont="1" applyAlignment="1">
      <alignment horizontal="left"/>
    </xf>
    <xf numFmtId="178" fontId="6" fillId="0" borderId="21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 applyProtection="1">
      <alignment vertical="center"/>
      <protection locked="0"/>
    </xf>
    <xf numFmtId="178" fontId="8" fillId="0" borderId="41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45" xfId="0" applyNumberFormat="1" applyFont="1" applyBorder="1" applyAlignment="1">
      <alignment horizontal="center" vertical="center"/>
    </xf>
    <xf numFmtId="178" fontId="6" fillId="0" borderId="46" xfId="0" applyNumberFormat="1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178" fontId="8" fillId="0" borderId="47" xfId="0" applyNumberFormat="1" applyFont="1" applyBorder="1" applyAlignment="1">
      <alignment horizontal="right" vertical="center"/>
    </xf>
    <xf numFmtId="178" fontId="8" fillId="0" borderId="48" xfId="0" applyNumberFormat="1" applyFont="1" applyBorder="1" applyAlignment="1">
      <alignment horizontal="right" vertical="center"/>
    </xf>
    <xf numFmtId="178" fontId="8" fillId="0" borderId="49" xfId="0" applyNumberFormat="1" applyFont="1" applyBorder="1" applyAlignment="1">
      <alignment horizontal="right" vertical="center"/>
    </xf>
    <xf numFmtId="178" fontId="8" fillId="0" borderId="50" xfId="0" applyNumberFormat="1" applyFont="1" applyBorder="1" applyAlignment="1">
      <alignment horizontal="right" vertical="center"/>
    </xf>
    <xf numFmtId="178" fontId="8" fillId="0" borderId="51" xfId="0" applyNumberFormat="1" applyFont="1" applyBorder="1" applyAlignment="1">
      <alignment horizontal="right" vertical="center"/>
    </xf>
    <xf numFmtId="178" fontId="8" fillId="0" borderId="52" xfId="0" applyNumberFormat="1" applyFont="1" applyBorder="1" applyAlignment="1">
      <alignment horizontal="right" vertical="center"/>
    </xf>
    <xf numFmtId="178" fontId="8" fillId="0" borderId="53" xfId="0" applyNumberFormat="1" applyFont="1" applyBorder="1" applyAlignment="1">
      <alignment horizontal="right" vertical="center"/>
    </xf>
    <xf numFmtId="178" fontId="8" fillId="0" borderId="54" xfId="0" applyNumberFormat="1" applyFont="1" applyBorder="1" applyAlignment="1">
      <alignment horizontal="right" vertical="center"/>
    </xf>
    <xf numFmtId="178" fontId="8" fillId="0" borderId="55" xfId="0" applyNumberFormat="1" applyFont="1" applyBorder="1" applyAlignment="1">
      <alignment horizontal="right" vertical="center"/>
    </xf>
    <xf numFmtId="178" fontId="8" fillId="0" borderId="56" xfId="0" applyNumberFormat="1" applyFont="1" applyBorder="1" applyAlignment="1">
      <alignment horizontal="right" vertical="center"/>
    </xf>
    <xf numFmtId="178" fontId="8" fillId="0" borderId="57" xfId="0" applyNumberFormat="1" applyFont="1" applyBorder="1" applyAlignment="1">
      <alignment horizontal="right" vertical="center"/>
    </xf>
    <xf numFmtId="178" fontId="8" fillId="0" borderId="58" xfId="0" applyNumberFormat="1" applyFont="1" applyBorder="1" applyAlignment="1">
      <alignment horizontal="right" vertical="center"/>
    </xf>
    <xf numFmtId="178" fontId="8" fillId="0" borderId="59" xfId="0" applyNumberFormat="1" applyFont="1" applyBorder="1" applyAlignment="1">
      <alignment horizontal="right" vertical="center"/>
    </xf>
    <xf numFmtId="178" fontId="8" fillId="0" borderId="26" xfId="0" applyNumberFormat="1" applyFont="1" applyBorder="1" applyAlignment="1">
      <alignment horizontal="right" vertical="center"/>
    </xf>
    <xf numFmtId="178" fontId="8" fillId="0" borderId="28" xfId="0" applyNumberFormat="1" applyFont="1" applyBorder="1" applyAlignment="1">
      <alignment horizontal="right" vertical="center"/>
    </xf>
    <xf numFmtId="178" fontId="8" fillId="0" borderId="60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178" fontId="8" fillId="0" borderId="61" xfId="0" applyNumberFormat="1" applyFont="1" applyBorder="1" applyAlignment="1">
      <alignment horizontal="center" vertical="center"/>
    </xf>
    <xf numFmtId="0" fontId="8" fillId="0" borderId="61" xfId="0" applyFont="1" applyBorder="1" applyAlignment="1">
      <alignment horizont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8" fillId="0" borderId="65" xfId="0" applyFont="1" applyBorder="1" applyAlignment="1">
      <alignment horizontal="center" vertical="center"/>
    </xf>
    <xf numFmtId="0" fontId="8" fillId="0" borderId="66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right" vertical="center"/>
    </xf>
    <xf numFmtId="178" fontId="6" fillId="0" borderId="73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 applyProtection="1">
      <alignment vertical="center"/>
      <protection locked="0"/>
    </xf>
    <xf numFmtId="178" fontId="6" fillId="0" borderId="74" xfId="0" applyNumberFormat="1" applyFont="1" applyBorder="1" applyAlignment="1">
      <alignment vertical="center"/>
    </xf>
    <xf numFmtId="179" fontId="6" fillId="0" borderId="74" xfId="0" applyNumberFormat="1" applyFont="1" applyBorder="1" applyAlignment="1">
      <alignment horizontal="center" vertical="center"/>
    </xf>
    <xf numFmtId="178" fontId="6" fillId="0" borderId="40" xfId="0" applyNumberFormat="1" applyFont="1" applyBorder="1" applyAlignment="1">
      <alignment horizontal="right" vertical="center"/>
    </xf>
    <xf numFmtId="178" fontId="6" fillId="0" borderId="75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>
      <alignment vertical="center"/>
    </xf>
    <xf numFmtId="178" fontId="6" fillId="0" borderId="76" xfId="0" applyNumberFormat="1" applyFont="1" applyFill="1" applyBorder="1" applyAlignment="1">
      <alignment vertical="center"/>
    </xf>
    <xf numFmtId="178" fontId="6" fillId="0" borderId="40" xfId="0" applyNumberFormat="1" applyFont="1" applyFill="1" applyBorder="1" applyAlignment="1" applyProtection="1">
      <alignment vertical="center"/>
      <protection locked="0"/>
    </xf>
    <xf numFmtId="178" fontId="6" fillId="0" borderId="77" xfId="0" applyNumberFormat="1" applyFont="1" applyFill="1" applyBorder="1" applyAlignment="1" applyProtection="1">
      <alignment vertical="center"/>
      <protection locked="0"/>
    </xf>
    <xf numFmtId="178" fontId="6" fillId="0" borderId="75" xfId="0" applyNumberFormat="1" applyFont="1" applyBorder="1" applyAlignment="1" applyProtection="1">
      <alignment vertical="center"/>
      <protection locked="0"/>
    </xf>
    <xf numFmtId="178" fontId="6" fillId="0" borderId="40" xfId="0" applyNumberFormat="1" applyFont="1" applyBorder="1" applyAlignment="1">
      <alignment vertical="center"/>
    </xf>
    <xf numFmtId="178" fontId="6" fillId="0" borderId="78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79" xfId="0" applyNumberFormat="1" applyFont="1" applyBorder="1" applyAlignment="1">
      <alignment horizontal="distributed" vertical="center"/>
    </xf>
    <xf numFmtId="178" fontId="6" fillId="0" borderId="80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 applyProtection="1">
      <alignment vertical="center"/>
      <protection locked="0"/>
    </xf>
    <xf numFmtId="178" fontId="6" fillId="0" borderId="81" xfId="0" applyNumberFormat="1" applyFont="1" applyBorder="1" applyAlignment="1">
      <alignment vertical="center"/>
    </xf>
    <xf numFmtId="179" fontId="6" fillId="0" borderId="81" xfId="0" applyNumberFormat="1" applyFont="1" applyBorder="1" applyAlignment="1">
      <alignment horizontal="center" vertical="center"/>
    </xf>
    <xf numFmtId="178" fontId="6" fillId="0" borderId="80" xfId="0" applyNumberFormat="1" applyFont="1" applyBorder="1" applyAlignment="1">
      <alignment horizontal="right" vertical="center"/>
    </xf>
    <xf numFmtId="178" fontId="6" fillId="0" borderId="8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vertical="center"/>
    </xf>
    <xf numFmtId="178" fontId="6" fillId="0" borderId="83" xfId="0" applyNumberFormat="1" applyFont="1" applyBorder="1" applyAlignment="1">
      <alignment vertical="center"/>
    </xf>
    <xf numFmtId="178" fontId="6" fillId="0" borderId="84" xfId="0" applyNumberFormat="1" applyFont="1" applyBorder="1" applyAlignment="1">
      <alignment horizontal="center" vertical="center"/>
    </xf>
    <xf numFmtId="178" fontId="7" fillId="0" borderId="39" xfId="0" applyNumberFormat="1" applyFont="1" applyBorder="1" applyAlignment="1">
      <alignment horizontal="center" vertical="center"/>
    </xf>
    <xf numFmtId="178" fontId="6" fillId="0" borderId="39" xfId="0" applyNumberFormat="1" applyFont="1" applyBorder="1" applyAlignment="1">
      <alignment vertical="center"/>
    </xf>
    <xf numFmtId="178" fontId="6" fillId="0" borderId="85" xfId="0" applyNumberFormat="1" applyFont="1" applyBorder="1" applyAlignment="1">
      <alignment vertical="center"/>
    </xf>
    <xf numFmtId="178" fontId="6" fillId="0" borderId="1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vertical="center"/>
    </xf>
    <xf numFmtId="178" fontId="7" fillId="0" borderId="87" xfId="0" applyNumberFormat="1" applyFont="1" applyBorder="1" applyAlignment="1">
      <alignment horizontal="center" vertical="center"/>
    </xf>
    <xf numFmtId="180" fontId="6" fillId="0" borderId="82" xfId="0" applyNumberFormat="1" applyFont="1" applyBorder="1" applyAlignment="1">
      <alignment vertical="center"/>
    </xf>
    <xf numFmtId="180" fontId="6" fillId="0" borderId="81" xfId="0" applyNumberFormat="1" applyFont="1" applyBorder="1" applyAlignment="1">
      <alignment vertical="center"/>
    </xf>
    <xf numFmtId="180" fontId="6" fillId="0" borderId="88" xfId="0" applyNumberFormat="1" applyFont="1" applyBorder="1" applyAlignment="1">
      <alignment vertical="center"/>
    </xf>
    <xf numFmtId="180" fontId="6" fillId="0" borderId="89" xfId="0" applyNumberFormat="1" applyFont="1" applyBorder="1" applyAlignment="1">
      <alignment horizontal="right" vertical="center"/>
    </xf>
    <xf numFmtId="180" fontId="6" fillId="0" borderId="89" xfId="0" applyNumberFormat="1" applyFont="1" applyBorder="1" applyAlignment="1">
      <alignment vertical="center"/>
    </xf>
    <xf numFmtId="178" fontId="6" fillId="0" borderId="81" xfId="0" applyNumberFormat="1" applyFont="1" applyBorder="1" applyAlignment="1">
      <alignment horizontal="center" vertical="center"/>
    </xf>
    <xf numFmtId="180" fontId="6" fillId="0" borderId="80" xfId="0" applyNumberFormat="1" applyFont="1" applyBorder="1" applyAlignment="1">
      <alignment vertical="center"/>
    </xf>
    <xf numFmtId="180" fontId="6" fillId="0" borderId="87" xfId="0" applyNumberFormat="1" applyFont="1" applyBorder="1" applyAlignment="1">
      <alignment vertical="center"/>
    </xf>
    <xf numFmtId="180" fontId="6" fillId="0" borderId="80" xfId="0" applyNumberFormat="1" applyFont="1" applyBorder="1" applyAlignment="1">
      <alignment horizontal="right" vertical="center"/>
    </xf>
    <xf numFmtId="180" fontId="6" fillId="0" borderId="90" xfId="0" applyNumberFormat="1" applyFont="1" applyBorder="1" applyAlignment="1">
      <alignment vertical="center"/>
    </xf>
    <xf numFmtId="180" fontId="6" fillId="0" borderId="83" xfId="0" applyNumberFormat="1" applyFont="1" applyBorder="1" applyAlignment="1">
      <alignment vertical="center"/>
    </xf>
    <xf numFmtId="180" fontId="6" fillId="0" borderId="82" xfId="0" applyNumberFormat="1" applyFont="1" applyBorder="1" applyAlignment="1">
      <alignment horizontal="center" vertical="center"/>
    </xf>
    <xf numFmtId="178" fontId="6" fillId="0" borderId="91" xfId="0" applyNumberFormat="1" applyFont="1" applyBorder="1" applyAlignment="1">
      <alignment horizontal="center" vertical="center"/>
    </xf>
    <xf numFmtId="178" fontId="6" fillId="0" borderId="75" xfId="0" applyNumberFormat="1" applyFont="1" applyBorder="1" applyAlignment="1">
      <alignment vertical="center"/>
    </xf>
    <xf numFmtId="178" fontId="6" fillId="0" borderId="78" xfId="0" applyNumberFormat="1" applyFont="1" applyBorder="1" applyAlignment="1" applyProtection="1">
      <alignment vertical="center"/>
      <protection locked="0"/>
    </xf>
    <xf numFmtId="178" fontId="6" fillId="0" borderId="82" xfId="0" applyNumberFormat="1" applyFont="1" applyBorder="1" applyAlignment="1">
      <alignment vertical="center"/>
    </xf>
    <xf numFmtId="178" fontId="6" fillId="0" borderId="92" xfId="0" applyNumberFormat="1" applyFont="1" applyBorder="1" applyAlignment="1" applyProtection="1">
      <alignment vertical="center"/>
      <protection locked="0"/>
    </xf>
    <xf numFmtId="178" fontId="6" fillId="0" borderId="80" xfId="0" applyNumberFormat="1" applyFont="1" applyBorder="1" applyAlignment="1">
      <alignment horizontal="center" vertical="center"/>
    </xf>
    <xf numFmtId="180" fontId="6" fillId="0" borderId="92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vertical="center"/>
    </xf>
    <xf numFmtId="178" fontId="6" fillId="0" borderId="93" xfId="0" applyNumberFormat="1" applyFont="1" applyBorder="1" applyAlignment="1">
      <alignment horizontal="center" vertical="center"/>
    </xf>
    <xf numFmtId="178" fontId="6" fillId="0" borderId="94" xfId="0" applyNumberFormat="1" applyFont="1" applyBorder="1" applyAlignment="1">
      <alignment horizontal="left" vertical="center"/>
    </xf>
    <xf numFmtId="178" fontId="6" fillId="0" borderId="95" xfId="0" applyNumberFormat="1" applyFont="1" applyBorder="1" applyAlignment="1">
      <alignment horizontal="center" vertical="center"/>
    </xf>
    <xf numFmtId="178" fontId="6" fillId="0" borderId="65" xfId="0" applyNumberFormat="1" applyFont="1" applyBorder="1" applyAlignment="1" applyProtection="1">
      <alignment vertical="center"/>
      <protection locked="0"/>
    </xf>
    <xf numFmtId="178" fontId="6" fillId="0" borderId="68" xfId="0" applyNumberFormat="1" applyFont="1" applyBorder="1" applyAlignment="1">
      <alignment horizontal="right" vertical="center"/>
    </xf>
    <xf numFmtId="178" fontId="6" fillId="0" borderId="64" xfId="0" applyNumberFormat="1" applyFont="1" applyFill="1" applyBorder="1" applyAlignment="1">
      <alignment vertical="center"/>
    </xf>
    <xf numFmtId="178" fontId="11" fillId="0" borderId="40" xfId="0" applyNumberFormat="1" applyFont="1" applyFill="1" applyBorder="1" applyAlignment="1" applyProtection="1">
      <alignment vertical="center"/>
      <protection locked="0"/>
    </xf>
    <xf numFmtId="178" fontId="11" fillId="0" borderId="78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Border="1" applyAlignment="1">
      <alignment vertical="center"/>
    </xf>
    <xf numFmtId="178" fontId="6" fillId="0" borderId="96" xfId="0" applyNumberFormat="1" applyFont="1" applyBorder="1" applyAlignment="1">
      <alignment horizontal="distributed" vertical="center"/>
    </xf>
    <xf numFmtId="178" fontId="6" fillId="0" borderId="97" xfId="0" applyNumberFormat="1" applyFont="1" applyFill="1" applyBorder="1" applyAlignment="1">
      <alignment vertical="center"/>
    </xf>
    <xf numFmtId="180" fontId="6" fillId="0" borderId="98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right" vertical="center"/>
    </xf>
    <xf numFmtId="178" fontId="6" fillId="0" borderId="99" xfId="0" applyNumberFormat="1" applyFont="1" applyBorder="1" applyAlignment="1">
      <alignment vertical="center"/>
    </xf>
    <xf numFmtId="178" fontId="6" fillId="0" borderId="100" xfId="0" applyNumberFormat="1" applyFont="1" applyBorder="1" applyAlignment="1">
      <alignment vertical="center"/>
    </xf>
    <xf numFmtId="178" fontId="6" fillId="0" borderId="101" xfId="0" applyNumberFormat="1" applyFont="1" applyBorder="1" applyAlignment="1">
      <alignment horizontal="distributed" vertical="center"/>
    </xf>
    <xf numFmtId="178" fontId="6" fillId="0" borderId="102" xfId="0" applyNumberFormat="1" applyFont="1" applyBorder="1" applyAlignment="1">
      <alignment vertical="center"/>
    </xf>
    <xf numFmtId="178" fontId="6" fillId="0" borderId="103" xfId="0" applyNumberFormat="1" applyFont="1" applyBorder="1" applyAlignment="1">
      <alignment vertical="center"/>
    </xf>
    <xf numFmtId="180" fontId="6" fillId="0" borderId="103" xfId="0" applyNumberFormat="1" applyFont="1" applyBorder="1" applyAlignment="1">
      <alignment vertical="center"/>
    </xf>
    <xf numFmtId="178" fontId="6" fillId="0" borderId="73" xfId="0" applyNumberFormat="1" applyFont="1" applyFill="1" applyBorder="1" applyAlignment="1" applyProtection="1">
      <alignment vertical="center"/>
      <protection locked="0"/>
    </xf>
    <xf numFmtId="178" fontId="6" fillId="0" borderId="74" xfId="0" applyNumberFormat="1" applyFont="1" applyFill="1" applyBorder="1" applyAlignment="1" applyProtection="1">
      <alignment vertical="center"/>
      <protection locked="0"/>
    </xf>
    <xf numFmtId="178" fontId="6" fillId="0" borderId="74" xfId="0" applyNumberFormat="1" applyFont="1" applyFill="1" applyBorder="1" applyAlignment="1">
      <alignment vertical="center"/>
    </xf>
    <xf numFmtId="179" fontId="6" fillId="0" borderId="74" xfId="0" applyNumberFormat="1" applyFont="1" applyFill="1" applyBorder="1" applyAlignment="1">
      <alignment horizontal="center" vertical="center"/>
    </xf>
    <xf numFmtId="178" fontId="6" fillId="0" borderId="40" xfId="0" applyNumberFormat="1" applyFont="1" applyFill="1" applyBorder="1" applyAlignment="1">
      <alignment horizontal="right" vertical="center"/>
    </xf>
    <xf numFmtId="178" fontId="6" fillId="0" borderId="72" xfId="0" applyNumberFormat="1" applyFont="1" applyFill="1" applyBorder="1" applyAlignment="1">
      <alignment horizontal="right" vertical="center"/>
    </xf>
    <xf numFmtId="178" fontId="6" fillId="0" borderId="75" xfId="0" applyNumberFormat="1" applyFont="1" applyFill="1" applyBorder="1" applyAlignment="1" applyProtection="1">
      <alignment vertical="center"/>
      <protection locked="0"/>
    </xf>
    <xf numFmtId="178" fontId="6" fillId="0" borderId="78" xfId="0" applyNumberFormat="1" applyFont="1" applyFill="1" applyBorder="1" applyAlignment="1">
      <alignment vertical="center"/>
    </xf>
    <xf numFmtId="178" fontId="6" fillId="0" borderId="23" xfId="0" applyNumberFormat="1" applyFont="1" applyBorder="1" applyAlignment="1">
      <alignment horizontal="distributed" vertical="center"/>
    </xf>
    <xf numFmtId="178" fontId="6" fillId="0" borderId="104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>
      <alignment vertical="center"/>
    </xf>
    <xf numFmtId="178" fontId="6" fillId="0" borderId="25" xfId="0" applyNumberFormat="1" applyFont="1" applyFill="1" applyBorder="1" applyAlignment="1">
      <alignment vertical="center"/>
    </xf>
    <xf numFmtId="178" fontId="6" fillId="0" borderId="105" xfId="0" applyNumberFormat="1" applyFont="1" applyFill="1" applyBorder="1" applyAlignment="1">
      <alignment vertical="center"/>
    </xf>
    <xf numFmtId="178" fontId="6" fillId="0" borderId="32" xfId="0" applyNumberFormat="1" applyFont="1" applyFill="1" applyBorder="1" applyAlignment="1" applyProtection="1">
      <alignment vertical="center"/>
      <protection locked="0"/>
    </xf>
    <xf numFmtId="178" fontId="6" fillId="0" borderId="106" xfId="0" applyNumberFormat="1" applyFont="1" applyFill="1" applyBorder="1" applyAlignment="1" applyProtection="1">
      <alignment vertical="center"/>
      <protection locked="0"/>
    </xf>
    <xf numFmtId="178" fontId="11" fillId="0" borderId="32" xfId="0" applyNumberFormat="1" applyFont="1" applyFill="1" applyBorder="1" applyAlignment="1" applyProtection="1">
      <alignment vertical="center"/>
      <protection locked="0"/>
    </xf>
    <xf numFmtId="178" fontId="11" fillId="0" borderId="34" xfId="0" applyNumberFormat="1" applyFont="1" applyFill="1" applyBorder="1" applyAlignment="1" applyProtection="1">
      <alignment vertical="center"/>
      <protection locked="0"/>
    </xf>
    <xf numFmtId="178" fontId="6" fillId="0" borderId="107" xfId="0" applyNumberFormat="1" applyFont="1" applyBorder="1" applyAlignment="1">
      <alignment horizontal="distributed" vertical="center"/>
    </xf>
    <xf numFmtId="178" fontId="6" fillId="0" borderId="32" xfId="0" applyNumberFormat="1" applyFont="1" applyBorder="1" applyAlignment="1">
      <alignment horizontal="center" vertical="center"/>
    </xf>
    <xf numFmtId="178" fontId="6" fillId="0" borderId="34" xfId="0" applyNumberFormat="1" applyFont="1" applyBorder="1" applyAlignment="1">
      <alignment horizontal="center" vertical="center"/>
    </xf>
    <xf numFmtId="178" fontId="6" fillId="0" borderId="30" xfId="0" applyNumberFormat="1" applyFont="1" applyFill="1" applyBorder="1" applyAlignment="1" applyProtection="1">
      <alignment vertical="center"/>
      <protection locked="0"/>
    </xf>
    <xf numFmtId="178" fontId="6" fillId="0" borderId="108" xfId="0" applyNumberFormat="1" applyFont="1" applyFill="1" applyBorder="1" applyAlignment="1" applyProtection="1">
      <alignment vertical="center"/>
      <protection locked="0"/>
    </xf>
    <xf numFmtId="178" fontId="6" fillId="0" borderId="108" xfId="0" applyNumberFormat="1" applyFont="1" applyFill="1" applyBorder="1" applyAlignment="1">
      <alignment vertical="center"/>
    </xf>
    <xf numFmtId="179" fontId="6" fillId="0" borderId="108" xfId="0" applyNumberFormat="1" applyFont="1" applyFill="1" applyBorder="1" applyAlignment="1">
      <alignment horizontal="center" vertical="center"/>
    </xf>
    <xf numFmtId="178" fontId="6" fillId="0" borderId="32" xfId="0" applyNumberFormat="1" applyFont="1" applyFill="1" applyBorder="1" applyAlignment="1">
      <alignment horizontal="right" vertical="center"/>
    </xf>
    <xf numFmtId="178" fontId="6" fillId="0" borderId="109" xfId="0" applyNumberFormat="1" applyFont="1" applyFill="1" applyBorder="1" applyAlignment="1">
      <alignment horizontal="right" vertical="center"/>
    </xf>
    <xf numFmtId="178" fontId="6" fillId="0" borderId="104" xfId="0" applyNumberFormat="1" applyFont="1" applyFill="1" applyBorder="1" applyAlignment="1" applyProtection="1">
      <alignment vertical="center"/>
      <protection locked="0"/>
    </xf>
    <xf numFmtId="178" fontId="6" fillId="0" borderId="34" xfId="0" applyNumberFormat="1" applyFont="1" applyFill="1" applyBorder="1" applyAlignment="1">
      <alignment vertical="center"/>
    </xf>
    <xf numFmtId="0" fontId="4" fillId="0" borderId="0" xfId="0" applyFont="1" applyAlignment="1">
      <alignment vertical="center" wrapText="1"/>
    </xf>
    <xf numFmtId="178" fontId="6" fillId="0" borderId="84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right"/>
    </xf>
    <xf numFmtId="0" fontId="41" fillId="0" borderId="84" xfId="43" applyBorder="1" applyAlignment="1">
      <alignment/>
    </xf>
    <xf numFmtId="178" fontId="6" fillId="0" borderId="70" xfId="0" applyNumberFormat="1" applyFont="1" applyBorder="1" applyAlignment="1">
      <alignment horizontal="right" vertical="center"/>
    </xf>
    <xf numFmtId="178" fontId="6" fillId="0" borderId="39" xfId="0" applyNumberFormat="1" applyFont="1" applyBorder="1" applyAlignment="1">
      <alignment horizontal="right" vertical="center"/>
    </xf>
    <xf numFmtId="178" fontId="6" fillId="0" borderId="18" xfId="0" applyNumberFormat="1" applyFont="1" applyBorder="1" applyAlignment="1">
      <alignment horizontal="right" vertical="center"/>
    </xf>
    <xf numFmtId="178" fontId="6" fillId="0" borderId="43" xfId="0" applyNumberFormat="1" applyFont="1" applyBorder="1" applyAlignment="1">
      <alignment horizontal="right" vertical="center"/>
    </xf>
    <xf numFmtId="178" fontId="6" fillId="0" borderId="109" xfId="0" applyNumberFormat="1" applyFont="1" applyBorder="1" applyAlignment="1">
      <alignment vertical="center"/>
    </xf>
    <xf numFmtId="178" fontId="55" fillId="0" borderId="72" xfId="43" applyNumberFormat="1" applyFont="1" applyBorder="1" applyAlignment="1">
      <alignment horizontal="center" vertical="center"/>
    </xf>
    <xf numFmtId="178" fontId="55" fillId="0" borderId="14" xfId="43" applyNumberFormat="1" applyFont="1" applyBorder="1" applyAlignment="1">
      <alignment horizontal="center" vertical="center"/>
    </xf>
    <xf numFmtId="178" fontId="55" fillId="0" borderId="39" xfId="43" applyNumberFormat="1" applyFont="1" applyBorder="1" applyAlignment="1">
      <alignment horizontal="center" vertical="center"/>
    </xf>
    <xf numFmtId="178" fontId="14" fillId="0" borderId="14" xfId="0" applyNumberFormat="1" applyFont="1" applyBorder="1" applyAlignment="1">
      <alignment vertical="center" wrapText="1"/>
    </xf>
    <xf numFmtId="178" fontId="14" fillId="0" borderId="70" xfId="0" applyNumberFormat="1" applyFont="1" applyBorder="1" applyAlignment="1">
      <alignment vertical="center" wrapText="1"/>
    </xf>
    <xf numFmtId="178" fontId="6" fillId="0" borderId="110" xfId="0" applyNumberFormat="1" applyFont="1" applyBorder="1" applyAlignment="1">
      <alignment horizontal="center" vertical="distributed" textRotation="255" wrapText="1"/>
    </xf>
    <xf numFmtId="178" fontId="6" fillId="0" borderId="16" xfId="0" applyNumberFormat="1" applyFont="1" applyBorder="1" applyAlignment="1">
      <alignment horizontal="center" vertical="distributed" textRotation="255" wrapText="1"/>
    </xf>
    <xf numFmtId="178" fontId="6" fillId="0" borderId="27" xfId="0" applyNumberFormat="1" applyFont="1" applyBorder="1" applyAlignment="1">
      <alignment horizontal="center" vertical="distributed" textRotation="255" wrapText="1"/>
    </xf>
    <xf numFmtId="178" fontId="6" fillId="0" borderId="111" xfId="0" applyNumberFormat="1" applyFont="1" applyBorder="1" applyAlignment="1">
      <alignment horizontal="distributed" vertical="center"/>
    </xf>
    <xf numFmtId="178" fontId="6" fillId="0" borderId="100" xfId="0" applyNumberFormat="1" applyFont="1" applyBorder="1" applyAlignment="1">
      <alignment horizontal="distributed" vertical="center"/>
    </xf>
    <xf numFmtId="178" fontId="6" fillId="0" borderId="13" xfId="0" applyNumberFormat="1" applyFont="1" applyBorder="1" applyAlignment="1">
      <alignment horizontal="center" vertical="distributed" textRotation="255"/>
    </xf>
    <xf numFmtId="0" fontId="4" fillId="0" borderId="27" xfId="0" applyFont="1" applyBorder="1" applyAlignment="1">
      <alignment horizontal="center" vertical="distributed" textRotation="255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 shrinkToFit="1"/>
    </xf>
    <xf numFmtId="178" fontId="6" fillId="0" borderId="70" xfId="0" applyNumberFormat="1" applyFont="1" applyBorder="1" applyAlignment="1">
      <alignment horizontal="distributed" vertical="center" shrinkToFit="1"/>
    </xf>
    <xf numFmtId="178" fontId="6" fillId="0" borderId="112" xfId="0" applyNumberFormat="1" applyFont="1" applyBorder="1" applyAlignment="1">
      <alignment horizontal="distributed" vertical="center"/>
    </xf>
    <xf numFmtId="178" fontId="6" fillId="0" borderId="86" xfId="0" applyNumberFormat="1" applyFont="1" applyBorder="1" applyAlignment="1">
      <alignment horizontal="distributed" vertical="center"/>
    </xf>
    <xf numFmtId="178" fontId="6" fillId="0" borderId="113" xfId="0" applyNumberFormat="1" applyFont="1" applyBorder="1" applyAlignment="1">
      <alignment horizontal="center" vertical="distributed" textRotation="255" wrapText="1"/>
    </xf>
    <xf numFmtId="178" fontId="6" fillId="0" borderId="93" xfId="0" applyNumberFormat="1" applyFont="1" applyBorder="1" applyAlignment="1">
      <alignment horizontal="center" vertical="distributed" textRotation="255" wrapText="1"/>
    </xf>
    <xf numFmtId="178" fontId="6" fillId="0" borderId="95" xfId="0" applyNumberFormat="1" applyFont="1" applyBorder="1" applyAlignment="1">
      <alignment horizontal="center" vertical="distributed" textRotation="255" wrapText="1"/>
    </xf>
    <xf numFmtId="178" fontId="6" fillId="0" borderId="114" xfId="0" applyNumberFormat="1" applyFont="1" applyBorder="1" applyAlignment="1">
      <alignment horizontal="distributed" vertical="center"/>
    </xf>
    <xf numFmtId="178" fontId="6" fillId="0" borderId="18" xfId="0" applyNumberFormat="1" applyFont="1" applyBorder="1" applyAlignment="1">
      <alignment horizontal="distributed" vertical="center"/>
    </xf>
    <xf numFmtId="178" fontId="6" fillId="0" borderId="42" xfId="0" applyNumberFormat="1" applyFont="1" applyBorder="1" applyAlignment="1">
      <alignment horizontal="center" vertical="distributed" textRotation="255"/>
    </xf>
    <xf numFmtId="0" fontId="4" fillId="0" borderId="95" xfId="0" applyFont="1" applyBorder="1" applyAlignment="1">
      <alignment horizontal="center" vertical="distributed" textRotation="255"/>
    </xf>
    <xf numFmtId="178" fontId="14" fillId="0" borderId="14" xfId="0" applyNumberFormat="1" applyFont="1" applyBorder="1" applyAlignment="1">
      <alignment horizontal="left" vertical="center" wrapText="1"/>
    </xf>
    <xf numFmtId="178" fontId="13" fillId="0" borderId="70" xfId="0" applyNumberFormat="1" applyFont="1" applyBorder="1" applyAlignment="1">
      <alignment horizontal="left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14" xfId="0" applyNumberFormat="1" applyFont="1" applyBorder="1" applyAlignment="1">
      <alignment horizontal="distributed" vertical="center"/>
    </xf>
    <xf numFmtId="178" fontId="6" fillId="0" borderId="70" xfId="0" applyNumberFormat="1" applyFont="1" applyBorder="1" applyAlignment="1">
      <alignment horizontal="distributed" vertical="center"/>
    </xf>
    <xf numFmtId="178" fontId="6" fillId="0" borderId="115" xfId="0" applyNumberFormat="1" applyFont="1" applyBorder="1" applyAlignment="1">
      <alignment horizontal="distributed" vertical="center"/>
    </xf>
    <xf numFmtId="178" fontId="6" fillId="0" borderId="84" xfId="0" applyNumberFormat="1" applyFont="1" applyBorder="1" applyAlignment="1">
      <alignment horizontal="distributed" vertical="center"/>
    </xf>
    <xf numFmtId="178" fontId="6" fillId="0" borderId="116" xfId="0" applyNumberFormat="1" applyFont="1" applyBorder="1" applyAlignment="1">
      <alignment horizontal="distributed" vertical="center"/>
    </xf>
    <xf numFmtId="178" fontId="6" fillId="0" borderId="39" xfId="0" applyNumberFormat="1" applyFont="1" applyBorder="1" applyAlignment="1">
      <alignment horizontal="distributed" vertical="center"/>
    </xf>
    <xf numFmtId="178" fontId="6" fillId="0" borderId="71" xfId="0" applyNumberFormat="1" applyFont="1" applyBorder="1" applyAlignment="1">
      <alignment horizontal="distributed" vertical="center"/>
    </xf>
    <xf numFmtId="178" fontId="6" fillId="0" borderId="72" xfId="0" applyNumberFormat="1" applyFont="1" applyBorder="1" applyAlignment="1">
      <alignment horizontal="distributed" vertical="center"/>
    </xf>
    <xf numFmtId="178" fontId="55" fillId="0" borderId="73" xfId="43" applyNumberFormat="1" applyFont="1" applyBorder="1" applyAlignment="1">
      <alignment horizontal="right" vertical="center"/>
    </xf>
    <xf numFmtId="178" fontId="55" fillId="0" borderId="117" xfId="43" applyNumberFormat="1" applyFont="1" applyBorder="1" applyAlignment="1">
      <alignment horizontal="right" vertical="center"/>
    </xf>
    <xf numFmtId="178" fontId="6" fillId="0" borderId="14" xfId="0" applyNumberFormat="1" applyFont="1" applyBorder="1" applyAlignment="1">
      <alignment horizontal="center" vertical="center" shrinkToFit="1"/>
    </xf>
    <xf numFmtId="178" fontId="6" fillId="0" borderId="70" xfId="0" applyNumberFormat="1" applyFont="1" applyBorder="1" applyAlignment="1">
      <alignment horizontal="center" vertical="center" shrinkToFit="1"/>
    </xf>
    <xf numFmtId="178" fontId="6" fillId="0" borderId="24" xfId="0" applyNumberFormat="1" applyFont="1" applyBorder="1" applyAlignment="1">
      <alignment horizontal="center" vertical="distributed" textRotation="255"/>
    </xf>
    <xf numFmtId="0" fontId="4" fillId="0" borderId="26" xfId="0" applyFont="1" applyBorder="1" applyAlignment="1">
      <alignment horizontal="center" vertical="distributed" textRotation="255"/>
    </xf>
    <xf numFmtId="0" fontId="4" fillId="0" borderId="48" xfId="0" applyFont="1" applyBorder="1" applyAlignment="1">
      <alignment horizontal="center" vertical="distributed" textRotation="255"/>
    </xf>
    <xf numFmtId="178" fontId="6" fillId="0" borderId="115" xfId="0" applyNumberFormat="1" applyFont="1" applyBorder="1" applyAlignment="1">
      <alignment horizontal="center" vertical="distributed" textRotation="255"/>
    </xf>
    <xf numFmtId="178" fontId="6" fillId="0" borderId="118" xfId="0" applyNumberFormat="1" applyFont="1" applyBorder="1" applyAlignment="1">
      <alignment horizontal="center" vertical="distributed" textRotation="255"/>
    </xf>
    <xf numFmtId="0" fontId="0" fillId="0" borderId="118" xfId="0" applyBorder="1" applyAlignment="1">
      <alignment vertical="distributed"/>
    </xf>
    <xf numFmtId="0" fontId="0" fillId="0" borderId="116" xfId="0" applyBorder="1" applyAlignment="1">
      <alignment vertical="distributed"/>
    </xf>
    <xf numFmtId="178" fontId="6" fillId="0" borderId="71" xfId="0" applyNumberFormat="1" applyFont="1" applyBorder="1" applyAlignment="1">
      <alignment horizontal="center" vertical="distributed" textRotation="255"/>
    </xf>
    <xf numFmtId="178" fontId="6" fillId="0" borderId="97" xfId="0" applyNumberFormat="1" applyFont="1" applyBorder="1" applyAlignment="1">
      <alignment horizontal="center" vertical="distributed" textRotation="255"/>
    </xf>
    <xf numFmtId="0" fontId="4" fillId="0" borderId="97" xfId="0" applyFont="1" applyBorder="1" applyAlignment="1">
      <alignment vertical="distributed"/>
    </xf>
    <xf numFmtId="0" fontId="4" fillId="0" borderId="72" xfId="0" applyFont="1" applyBorder="1" applyAlignment="1">
      <alignment vertical="distributed"/>
    </xf>
    <xf numFmtId="178" fontId="6" fillId="0" borderId="24" xfId="0" applyNumberFormat="1" applyFont="1" applyBorder="1" applyAlignment="1">
      <alignment horizontal="distributed" vertical="center"/>
    </xf>
    <xf numFmtId="178" fontId="6" fillId="0" borderId="28" xfId="0" applyNumberFormat="1" applyFont="1" applyBorder="1" applyAlignment="1">
      <alignment horizontal="distributed" vertical="center"/>
    </xf>
    <xf numFmtId="178" fontId="55" fillId="0" borderId="119" xfId="43" applyNumberFormat="1" applyFont="1" applyBorder="1" applyAlignment="1">
      <alignment horizontal="center" vertical="distributed" textRotation="255"/>
    </xf>
    <xf numFmtId="178" fontId="55" fillId="0" borderId="26" xfId="43" applyNumberFormat="1" applyFont="1" applyBorder="1" applyAlignment="1">
      <alignment horizontal="center" vertical="distributed" textRotation="255"/>
    </xf>
    <xf numFmtId="178" fontId="55" fillId="0" borderId="48" xfId="43" applyNumberFormat="1" applyFont="1" applyBorder="1" applyAlignment="1">
      <alignment horizontal="center" vertical="distributed" textRotation="255"/>
    </xf>
    <xf numFmtId="178" fontId="6" fillId="0" borderId="120" xfId="0" applyNumberFormat="1" applyFont="1" applyBorder="1" applyAlignment="1">
      <alignment horizontal="left" vertical="center"/>
    </xf>
    <xf numFmtId="178" fontId="6" fillId="0" borderId="117" xfId="0" applyNumberFormat="1" applyFont="1" applyBorder="1" applyAlignment="1">
      <alignment horizontal="left" vertical="center"/>
    </xf>
    <xf numFmtId="178" fontId="6" fillId="0" borderId="119" xfId="0" applyNumberFormat="1" applyFont="1" applyBorder="1" applyAlignment="1">
      <alignment horizontal="center" vertical="distributed" textRotation="255"/>
    </xf>
    <xf numFmtId="178" fontId="6" fillId="0" borderId="26" xfId="0" applyNumberFormat="1" applyFont="1" applyBorder="1" applyAlignment="1">
      <alignment horizontal="center" vertical="distributed" textRotation="255"/>
    </xf>
    <xf numFmtId="178" fontId="6" fillId="0" borderId="48" xfId="0" applyNumberFormat="1" applyFont="1" applyBorder="1" applyAlignment="1">
      <alignment horizontal="center" vertical="distributed" textRotation="255"/>
    </xf>
    <xf numFmtId="178" fontId="6" fillId="0" borderId="14" xfId="0" applyNumberFormat="1" applyFont="1" applyBorder="1" applyAlignment="1">
      <alignment horizontal="center" vertical="center"/>
    </xf>
    <xf numFmtId="178" fontId="6" fillId="0" borderId="70" xfId="0" applyNumberFormat="1" applyFont="1" applyBorder="1" applyAlignment="1">
      <alignment horizontal="center" vertical="center"/>
    </xf>
    <xf numFmtId="178" fontId="6" fillId="0" borderId="14" xfId="0" applyNumberFormat="1" applyFont="1" applyBorder="1" applyAlignment="1">
      <alignment vertical="center"/>
    </xf>
    <xf numFmtId="178" fontId="6" fillId="0" borderId="70" xfId="0" applyNumberFormat="1" applyFont="1" applyBorder="1" applyAlignment="1">
      <alignment vertical="center"/>
    </xf>
    <xf numFmtId="178" fontId="6" fillId="0" borderId="38" xfId="0" applyNumberFormat="1" applyFont="1" applyBorder="1" applyAlignment="1">
      <alignment horizontal="distributed" vertical="center"/>
    </xf>
    <xf numFmtId="178" fontId="6" fillId="0" borderId="117" xfId="0" applyNumberFormat="1" applyFont="1" applyBorder="1" applyAlignment="1">
      <alignment horizontal="distributed" vertical="center"/>
    </xf>
    <xf numFmtId="178" fontId="55" fillId="0" borderId="14" xfId="43" applyNumberFormat="1" applyFont="1" applyBorder="1" applyAlignment="1">
      <alignment horizontal="center" vertical="center"/>
    </xf>
    <xf numFmtId="178" fontId="55" fillId="0" borderId="70" xfId="43" applyNumberFormat="1" applyFont="1" applyBorder="1" applyAlignment="1">
      <alignment horizontal="center" vertical="center"/>
    </xf>
    <xf numFmtId="178" fontId="6" fillId="0" borderId="121" xfId="0" applyNumberFormat="1" applyFont="1" applyBorder="1" applyAlignment="1">
      <alignment horizontal="distributed" vertical="center"/>
    </xf>
    <xf numFmtId="178" fontId="6" fillId="0" borderId="85" xfId="0" applyNumberFormat="1" applyFont="1" applyBorder="1" applyAlignment="1">
      <alignment horizontal="distributed" vertical="center"/>
    </xf>
    <xf numFmtId="178" fontId="6" fillId="0" borderId="112" xfId="0" applyNumberFormat="1" applyFont="1" applyBorder="1" applyAlignment="1">
      <alignment horizontal="center" vertical="center"/>
    </xf>
    <xf numFmtId="178" fontId="6" fillId="0" borderId="86" xfId="0" applyNumberFormat="1" applyFont="1" applyBorder="1" applyAlignment="1">
      <alignment horizontal="center" vertical="center"/>
    </xf>
    <xf numFmtId="178" fontId="55" fillId="0" borderId="122" xfId="43" applyNumberFormat="1" applyFont="1" applyBorder="1" applyAlignment="1">
      <alignment horizontal="right" vertical="center"/>
    </xf>
    <xf numFmtId="178" fontId="55" fillId="0" borderId="43" xfId="43" applyNumberFormat="1" applyFont="1" applyBorder="1" applyAlignment="1">
      <alignment horizontal="right" vertical="center"/>
    </xf>
    <xf numFmtId="178" fontId="6" fillId="0" borderId="76" xfId="0" applyNumberFormat="1" applyFont="1" applyBorder="1" applyAlignment="1">
      <alignment horizontal="center" vertical="center"/>
    </xf>
    <xf numFmtId="178" fontId="6" fillId="0" borderId="43" xfId="0" applyNumberFormat="1" applyFont="1" applyBorder="1" applyAlignment="1">
      <alignment horizontal="center" vertical="center"/>
    </xf>
    <xf numFmtId="0" fontId="41" fillId="0" borderId="0" xfId="43" applyAlignment="1">
      <alignment/>
    </xf>
    <xf numFmtId="178" fontId="55" fillId="0" borderId="38" xfId="43" applyNumberFormat="1" applyFont="1" applyBorder="1" applyAlignment="1">
      <alignment horizontal="center" vertical="center"/>
    </xf>
    <xf numFmtId="178" fontId="55" fillId="0" borderId="117" xfId="43" applyNumberFormat="1" applyFont="1" applyBorder="1" applyAlignment="1">
      <alignment horizontal="center" vertical="center"/>
    </xf>
    <xf numFmtId="0" fontId="41" fillId="0" borderId="123" xfId="43" applyBorder="1" applyAlignment="1">
      <alignment horizontal="center" vertical="center"/>
    </xf>
    <xf numFmtId="178" fontId="41" fillId="0" borderId="110" xfId="43" applyNumberFormat="1" applyBorder="1" applyAlignment="1">
      <alignment horizontal="center" vertical="center"/>
    </xf>
    <xf numFmtId="0" fontId="41" fillId="0" borderId="16" xfId="43" applyBorder="1" applyAlignment="1">
      <alignment horizontal="center" vertical="center"/>
    </xf>
    <xf numFmtId="178" fontId="41" fillId="0" borderId="119" xfId="43" applyNumberFormat="1" applyBorder="1" applyAlignment="1">
      <alignment horizontal="center" vertical="center"/>
    </xf>
    <xf numFmtId="0" fontId="41" fillId="0" borderId="26" xfId="43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  <xdr:twoCellAnchor>
    <xdr:from>
      <xdr:col>6</xdr:col>
      <xdr:colOff>923925</xdr:colOff>
      <xdr:row>3</xdr:row>
      <xdr:rowOff>209550</xdr:rowOff>
    </xdr:from>
    <xdr:to>
      <xdr:col>7</xdr:col>
      <xdr:colOff>66675</xdr:colOff>
      <xdr:row>5</xdr:row>
      <xdr:rowOff>9525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3705225" y="866775"/>
          <a:ext cx="3333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5.html#(2)" TargetMode="External" /><Relationship Id="rId2" Type="http://schemas.openxmlformats.org/officeDocument/2006/relationships/hyperlink" Target="http://www.tokyo23city-kuchokai.jp/seido/gaiyo_1.html#(2)" TargetMode="External" /><Relationship Id="rId3" Type="http://schemas.openxmlformats.org/officeDocument/2006/relationships/hyperlink" Target="http://www.tokyo23city-kuchokai.jp/seido/gaiyo_1.html#(2)" TargetMode="External" /><Relationship Id="rId4" Type="http://schemas.openxmlformats.org/officeDocument/2006/relationships/hyperlink" Target="http://www.tokyo23city-kuchokai.jp/seido/gaiyo_2.html#(4)" TargetMode="External" /><Relationship Id="rId5" Type="http://schemas.openxmlformats.org/officeDocument/2006/relationships/hyperlink" Target="http://www.tokyo23city-kuchokai.jp/seido/gaiyo_2.html#(3)-1" TargetMode="External" /><Relationship Id="rId6" Type="http://schemas.openxmlformats.org/officeDocument/2006/relationships/hyperlink" Target="http://www.tokyo23city-kuchokai.jp/seido/gaiyo_2.html#(3)-2" TargetMode="External" /><Relationship Id="rId7" Type="http://schemas.openxmlformats.org/officeDocument/2006/relationships/hyperlink" Target="http://www.tokyo23city-kuchokai.jp/seido/gaiyo_4.html#(1)" TargetMode="External" /><Relationship Id="rId8" Type="http://schemas.openxmlformats.org/officeDocument/2006/relationships/hyperlink" Target="http://www.tokyo23city-kuchokai.jp/seido/gaiyo_3.html#(1)" TargetMode="External" /><Relationship Id="rId9" Type="http://schemas.openxmlformats.org/officeDocument/2006/relationships/hyperlink" Target="http://www.tokyo23city-kuchokai.jp/seido/gaiyo_2.html#(3)-1" TargetMode="External" /><Relationship Id="rId10" Type="http://schemas.openxmlformats.org/officeDocument/2006/relationships/hyperlink" Target="http://www.tokyo23city-kuchokai.jp/seido/gaiyo_2.html#(3)-2" TargetMode="External" /><Relationship Id="rId11" Type="http://schemas.openxmlformats.org/officeDocument/2006/relationships/hyperlink" Target="http://www.tokyo23city-kuchokai.jp/seido/gaiyo_9.html" TargetMode="External" /><Relationship Id="rId12" Type="http://schemas.openxmlformats.org/officeDocument/2006/relationships/hyperlink" Target="http://www.tokyo23city-kuchokai.jp/seido/gaiyo.html" TargetMode="External" /><Relationship Id="rId13" Type="http://schemas.openxmlformats.org/officeDocument/2006/relationships/hyperlink" Target="http://www.tokyo23city-kuchokai.jp/seido/gaiyo_9.html" TargetMode="External" /><Relationship Id="rId14" Type="http://schemas.openxmlformats.org/officeDocument/2006/relationships/drawing" Target="../drawings/drawing1.xml" /><Relationship Id="rId1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tokyo23city-kuchokai.jp/seido/gaiyo_2.html#(3)-1" TargetMode="External" /><Relationship Id="rId2" Type="http://schemas.openxmlformats.org/officeDocument/2006/relationships/hyperlink" Target="http://www.tokyo23city-kuchokai.jp/seido/gaiyo_3.html#(1)" TargetMode="External" /><Relationship Id="rId3" Type="http://schemas.openxmlformats.org/officeDocument/2006/relationships/hyperlink" Target="http://www.tokyo23city-kuchokai.jp/seido/gaiyo_4.html#(1)" TargetMode="External" /><Relationship Id="rId4" Type="http://schemas.openxmlformats.org/officeDocument/2006/relationships/hyperlink" Target="http://www.tokyo23city-kuchokai.jp/seido/gaiyo_2.html" TargetMode="External" /><Relationship Id="rId5" Type="http://schemas.openxmlformats.org/officeDocument/2006/relationships/hyperlink" Target="http://www.tokyo23city-kuchokai.jp/seido/gaiyo_2.html#(4)" TargetMode="External" /><Relationship Id="rId6" Type="http://schemas.openxmlformats.org/officeDocument/2006/relationships/hyperlink" Target="http://www.tokyo23city-kuchokai.jp/seido/gaiyo.html" TargetMode="Externa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55"/>
  <sheetViews>
    <sheetView tabSelected="1" zoomScaleSheetLayoutView="100" zoomScalePageLayoutView="0" workbookViewId="0" topLeftCell="A1">
      <selection activeCell="A1" sqref="A1"/>
    </sheetView>
  </sheetViews>
  <sheetFormatPr defaultColWidth="10.00390625" defaultRowHeight="15.75" customHeight="1"/>
  <cols>
    <col min="1" max="1" width="6.875" style="1" customWidth="1"/>
    <col min="2" max="2" width="3.75390625" style="1" customWidth="1"/>
    <col min="3" max="3" width="3.00390625" style="1" customWidth="1"/>
    <col min="4" max="4" width="13.875" style="1" customWidth="1"/>
    <col min="5" max="5" width="8.00390625" style="1" customWidth="1"/>
    <col min="6" max="6" width="1.00390625" style="1" customWidth="1"/>
    <col min="7" max="8" width="15.625" style="1" customWidth="1"/>
    <col min="9" max="9" width="14.625" style="1" customWidth="1"/>
    <col min="10" max="10" width="12.625" style="1" customWidth="1"/>
    <col min="11" max="11" width="3.75390625" style="1" customWidth="1"/>
    <col min="12" max="12" width="3.00390625" style="1" customWidth="1"/>
    <col min="13" max="13" width="21.75390625" style="1" customWidth="1"/>
    <col min="14" max="14" width="1.00390625" style="1" customWidth="1"/>
    <col min="15" max="16" width="15.625" style="1" customWidth="1"/>
    <col min="17" max="17" width="15.125" style="1" customWidth="1"/>
    <col min="18" max="18" width="12.50390625" style="1" customWidth="1"/>
    <col min="19" max="20" width="8.00390625" style="1" customWidth="1"/>
    <col min="21" max="21" width="2.00390625" style="1" customWidth="1"/>
    <col min="22" max="22" width="6.00390625" style="1" customWidth="1"/>
    <col min="23" max="23" width="4.00390625" style="1" customWidth="1"/>
    <col min="24" max="16384" width="10.00390625" style="1" customWidth="1"/>
  </cols>
  <sheetData>
    <row r="2" spans="2:18" ht="18" customHeight="1">
      <c r="B2" s="57" t="s">
        <v>118</v>
      </c>
      <c r="C2" s="3"/>
      <c r="D2" s="3"/>
      <c r="E2" s="3"/>
      <c r="F2" s="3"/>
      <c r="G2" s="3"/>
      <c r="H2" s="3"/>
      <c r="I2" s="3"/>
      <c r="J2" s="3"/>
      <c r="K2" s="2"/>
      <c r="L2" s="3"/>
      <c r="M2" s="3"/>
      <c r="N2" s="3"/>
      <c r="O2" s="3"/>
      <c r="P2" s="3"/>
      <c r="Q2" s="3"/>
      <c r="R2" s="3"/>
    </row>
    <row r="3" spans="2:18" ht="18" customHeight="1">
      <c r="B3" s="4" t="s">
        <v>68</v>
      </c>
      <c r="C3" s="3"/>
      <c r="D3" s="3"/>
      <c r="E3" s="3"/>
      <c r="F3" s="3"/>
      <c r="G3" s="3"/>
      <c r="H3" s="3"/>
      <c r="I3" s="3"/>
      <c r="J3" s="5" t="s">
        <v>0</v>
      </c>
      <c r="K3" s="4" t="s">
        <v>69</v>
      </c>
      <c r="L3" s="3"/>
      <c r="M3" s="3"/>
      <c r="N3" s="3"/>
      <c r="O3" s="3"/>
      <c r="P3" s="3"/>
      <c r="Q3" s="3"/>
      <c r="R3" s="5" t="s">
        <v>0</v>
      </c>
    </row>
    <row r="4" spans="2:18" ht="18" customHeight="1">
      <c r="B4" s="240" t="s">
        <v>62</v>
      </c>
      <c r="C4" s="237"/>
      <c r="D4" s="237"/>
      <c r="E4" s="199"/>
      <c r="F4" s="6"/>
      <c r="G4" s="96" t="s">
        <v>119</v>
      </c>
      <c r="H4" s="187" t="s">
        <v>116</v>
      </c>
      <c r="I4" s="122" t="s">
        <v>70</v>
      </c>
      <c r="J4" s="113" t="s">
        <v>71</v>
      </c>
      <c r="K4" s="236" t="s">
        <v>62</v>
      </c>
      <c r="L4" s="237"/>
      <c r="M4" s="237"/>
      <c r="N4" s="6"/>
      <c r="O4" s="96" t="str">
        <f>$G$4</f>
        <v>平成23年度</v>
      </c>
      <c r="P4" s="178" t="str">
        <f>$G$4</f>
        <v>平成23年度</v>
      </c>
      <c r="Q4" s="122" t="s">
        <v>70</v>
      </c>
      <c r="R4" s="113" t="s">
        <v>71</v>
      </c>
    </row>
    <row r="5" spans="2:18" ht="18" customHeight="1">
      <c r="B5" s="241"/>
      <c r="C5" s="239"/>
      <c r="D5" s="239"/>
      <c r="E5" s="55"/>
      <c r="F5" s="7"/>
      <c r="G5" s="207" t="s">
        <v>141</v>
      </c>
      <c r="H5" s="206" t="s">
        <v>145</v>
      </c>
      <c r="I5" s="123" t="s">
        <v>91</v>
      </c>
      <c r="J5" s="129" t="s">
        <v>101</v>
      </c>
      <c r="K5" s="238"/>
      <c r="L5" s="239"/>
      <c r="M5" s="239"/>
      <c r="N5" s="7"/>
      <c r="O5" s="97" t="s">
        <v>72</v>
      </c>
      <c r="P5" s="155" t="s">
        <v>73</v>
      </c>
      <c r="Q5" s="123" t="s">
        <v>91</v>
      </c>
      <c r="R5" s="129" t="s">
        <v>101</v>
      </c>
    </row>
    <row r="6" spans="2:18" ht="17.25" customHeight="1">
      <c r="B6" s="253" t="s">
        <v>89</v>
      </c>
      <c r="C6" s="259" t="s">
        <v>85</v>
      </c>
      <c r="D6" s="271" t="s">
        <v>59</v>
      </c>
      <c r="E6" s="272"/>
      <c r="F6" s="22"/>
      <c r="G6" s="170">
        <v>1125463637</v>
      </c>
      <c r="H6" s="190">
        <v>1104897731</v>
      </c>
      <c r="I6" s="19">
        <f>G6-H6</f>
        <v>20565906</v>
      </c>
      <c r="J6" s="130">
        <v>1.9</v>
      </c>
      <c r="K6" s="249" t="s">
        <v>89</v>
      </c>
      <c r="L6" s="264" t="s">
        <v>85</v>
      </c>
      <c r="M6" s="54" t="s">
        <v>59</v>
      </c>
      <c r="N6" s="22"/>
      <c r="O6" s="98">
        <f>G6</f>
        <v>1125463637</v>
      </c>
      <c r="P6" s="119">
        <v>1125463637</v>
      </c>
      <c r="Q6" s="19">
        <f aca="true" t="shared" si="0" ref="Q6:Q11">O6-P6</f>
        <v>0</v>
      </c>
      <c r="R6" s="130">
        <f aca="true" t="shared" si="1" ref="R6:R11">ROUND(Q6/P6*100,1)</f>
        <v>0</v>
      </c>
    </row>
    <row r="7" spans="2:18" ht="17.25" customHeight="1">
      <c r="B7" s="254"/>
      <c r="C7" s="260"/>
      <c r="D7" s="233" t="s">
        <v>60</v>
      </c>
      <c r="E7" s="219"/>
      <c r="F7" s="15"/>
      <c r="G7" s="106">
        <v>508753220</v>
      </c>
      <c r="H7" s="183">
        <v>497741428</v>
      </c>
      <c r="I7" s="95">
        <f>G7-H7</f>
        <v>11011792</v>
      </c>
      <c r="J7" s="131">
        <v>2.2</v>
      </c>
      <c r="K7" s="250"/>
      <c r="L7" s="265"/>
      <c r="M7" s="10" t="s">
        <v>60</v>
      </c>
      <c r="N7" s="15"/>
      <c r="O7" s="59">
        <f aca="true" t="shared" si="2" ref="O7:O26">G7</f>
        <v>508753220</v>
      </c>
      <c r="P7" s="114">
        <v>508753220</v>
      </c>
      <c r="Q7" s="95">
        <f t="shared" si="0"/>
        <v>0</v>
      </c>
      <c r="R7" s="131">
        <f t="shared" si="1"/>
        <v>0</v>
      </c>
    </row>
    <row r="8" spans="2:18" ht="17.25" customHeight="1">
      <c r="B8" s="254"/>
      <c r="C8" s="260"/>
      <c r="D8" s="233" t="s">
        <v>61</v>
      </c>
      <c r="E8" s="219"/>
      <c r="F8" s="15"/>
      <c r="G8" s="106">
        <v>11000</v>
      </c>
      <c r="H8" s="183">
        <v>24000</v>
      </c>
      <c r="I8" s="95">
        <f aca="true" t="shared" si="3" ref="I8:I48">G8-H8</f>
        <v>-13000</v>
      </c>
      <c r="J8" s="132">
        <v>-54.2</v>
      </c>
      <c r="K8" s="250"/>
      <c r="L8" s="265"/>
      <c r="M8" s="10" t="s">
        <v>61</v>
      </c>
      <c r="N8" s="15"/>
      <c r="O8" s="59">
        <f t="shared" si="2"/>
        <v>11000</v>
      </c>
      <c r="P8" s="114">
        <v>11000</v>
      </c>
      <c r="Q8" s="95">
        <f t="shared" si="0"/>
        <v>0</v>
      </c>
      <c r="R8" s="132">
        <f t="shared" si="1"/>
        <v>0</v>
      </c>
    </row>
    <row r="9" spans="2:18" ht="17.25" customHeight="1">
      <c r="B9" s="254"/>
      <c r="C9" s="260"/>
      <c r="D9" s="233" t="s">
        <v>83</v>
      </c>
      <c r="E9" s="219"/>
      <c r="F9" s="25"/>
      <c r="G9" s="171">
        <v>0</v>
      </c>
      <c r="H9" s="191">
        <v>0</v>
      </c>
      <c r="I9" s="95">
        <f t="shared" si="3"/>
        <v>0</v>
      </c>
      <c r="J9" s="135" t="s">
        <v>115</v>
      </c>
      <c r="K9" s="250"/>
      <c r="L9" s="265"/>
      <c r="M9" s="24" t="s">
        <v>83</v>
      </c>
      <c r="N9" s="25"/>
      <c r="O9" s="99">
        <f t="shared" si="2"/>
        <v>0</v>
      </c>
      <c r="P9" s="115">
        <v>0</v>
      </c>
      <c r="Q9" s="95">
        <f t="shared" si="0"/>
        <v>0</v>
      </c>
      <c r="R9" s="132">
        <v>0</v>
      </c>
    </row>
    <row r="10" spans="2:18" ht="17.25" customHeight="1">
      <c r="B10" s="254"/>
      <c r="C10" s="260"/>
      <c r="D10" s="233" t="s">
        <v>84</v>
      </c>
      <c r="E10" s="219"/>
      <c r="F10" s="25"/>
      <c r="G10" s="171">
        <v>0</v>
      </c>
      <c r="H10" s="191">
        <v>0</v>
      </c>
      <c r="I10" s="95">
        <f t="shared" si="3"/>
        <v>0</v>
      </c>
      <c r="J10" s="135" t="s">
        <v>115</v>
      </c>
      <c r="K10" s="250"/>
      <c r="L10" s="265"/>
      <c r="M10" s="24" t="s">
        <v>84</v>
      </c>
      <c r="N10" s="25"/>
      <c r="O10" s="99">
        <f t="shared" si="2"/>
        <v>0</v>
      </c>
      <c r="P10" s="115">
        <v>0</v>
      </c>
      <c r="Q10" s="95">
        <f t="shared" si="0"/>
        <v>0</v>
      </c>
      <c r="R10" s="132">
        <v>0</v>
      </c>
    </row>
    <row r="11" spans="2:18" ht="17.25" customHeight="1">
      <c r="B11" s="254"/>
      <c r="C11" s="261"/>
      <c r="D11" s="233" t="s">
        <v>81</v>
      </c>
      <c r="E11" s="219"/>
      <c r="F11" s="25"/>
      <c r="G11" s="172">
        <v>1634227857</v>
      </c>
      <c r="H11" s="192">
        <v>1602663159</v>
      </c>
      <c r="I11" s="95">
        <f t="shared" si="3"/>
        <v>31564698</v>
      </c>
      <c r="J11" s="134">
        <v>2</v>
      </c>
      <c r="K11" s="250"/>
      <c r="L11" s="266"/>
      <c r="M11" s="23" t="s">
        <v>81</v>
      </c>
      <c r="N11" s="25"/>
      <c r="O11" s="100">
        <f t="shared" si="2"/>
        <v>1634227857</v>
      </c>
      <c r="P11" s="116">
        <v>1634227857</v>
      </c>
      <c r="Q11" s="111">
        <f t="shared" si="0"/>
        <v>0</v>
      </c>
      <c r="R11" s="134">
        <f t="shared" si="1"/>
        <v>0</v>
      </c>
    </row>
    <row r="12" spans="2:18" ht="17.25" customHeight="1">
      <c r="B12" s="255"/>
      <c r="C12" s="273" t="s">
        <v>86</v>
      </c>
      <c r="D12" s="274"/>
      <c r="E12" s="274"/>
      <c r="F12" s="58"/>
      <c r="G12" s="173">
        <v>0.55</v>
      </c>
      <c r="H12" s="193">
        <v>0.55</v>
      </c>
      <c r="I12" s="94" t="s">
        <v>121</v>
      </c>
      <c r="J12" s="135" t="s">
        <v>115</v>
      </c>
      <c r="K12" s="251"/>
      <c r="L12" s="267" t="s">
        <v>86</v>
      </c>
      <c r="M12" s="268"/>
      <c r="N12" s="58"/>
      <c r="O12" s="101">
        <f t="shared" si="2"/>
        <v>0.55</v>
      </c>
      <c r="P12" s="117">
        <v>0.55</v>
      </c>
      <c r="Q12" s="112" t="s">
        <v>8</v>
      </c>
      <c r="R12" s="135" t="s">
        <v>8</v>
      </c>
    </row>
    <row r="13" spans="2:18" ht="17.25" customHeight="1">
      <c r="B13" s="255"/>
      <c r="C13" s="267" t="s">
        <v>87</v>
      </c>
      <c r="D13" s="268"/>
      <c r="E13" s="268"/>
      <c r="F13" s="16"/>
      <c r="G13" s="106">
        <v>898825321</v>
      </c>
      <c r="H13" s="183">
        <v>881464737</v>
      </c>
      <c r="I13" s="95">
        <f t="shared" si="3"/>
        <v>17360584</v>
      </c>
      <c r="J13" s="136">
        <v>2</v>
      </c>
      <c r="K13" s="251"/>
      <c r="L13" s="267" t="s">
        <v>87</v>
      </c>
      <c r="M13" s="268"/>
      <c r="N13" s="16"/>
      <c r="O13" s="59">
        <f t="shared" si="2"/>
        <v>898825321</v>
      </c>
      <c r="P13" s="154">
        <v>898825321</v>
      </c>
      <c r="Q13" s="95">
        <f aca="true" t="shared" si="4" ref="Q13:Q38">O13-P13</f>
        <v>0</v>
      </c>
      <c r="R13" s="136">
        <f aca="true" t="shared" si="5" ref="R13:R32">ROUND(Q13/P13*100,1)</f>
        <v>0</v>
      </c>
    </row>
    <row r="14" spans="2:18" ht="17.25" customHeight="1">
      <c r="B14" s="255"/>
      <c r="C14" s="273" t="s">
        <v>88</v>
      </c>
      <c r="D14" s="274"/>
      <c r="E14" s="274"/>
      <c r="F14" s="16"/>
      <c r="G14" s="174">
        <v>-512282</v>
      </c>
      <c r="H14" s="194">
        <v>-3314055</v>
      </c>
      <c r="I14" s="95">
        <f t="shared" si="3"/>
        <v>2801773</v>
      </c>
      <c r="J14" s="135" t="s">
        <v>115</v>
      </c>
      <c r="K14" s="251"/>
      <c r="L14" s="267" t="s">
        <v>88</v>
      </c>
      <c r="M14" s="268"/>
      <c r="N14" s="16"/>
      <c r="O14" s="102">
        <f t="shared" si="2"/>
        <v>-512282</v>
      </c>
      <c r="P14" s="118">
        <v>-512282</v>
      </c>
      <c r="Q14" s="95">
        <f t="shared" si="4"/>
        <v>0</v>
      </c>
      <c r="R14" s="136">
        <f t="shared" si="5"/>
        <v>0</v>
      </c>
    </row>
    <row r="15" spans="2:18" ht="17.25" customHeight="1">
      <c r="B15" s="255"/>
      <c r="C15" s="233" t="s">
        <v>98</v>
      </c>
      <c r="D15" s="219"/>
      <c r="E15" s="219"/>
      <c r="F15" s="16"/>
      <c r="G15" s="174">
        <v>898313039</v>
      </c>
      <c r="H15" s="194">
        <v>878150682</v>
      </c>
      <c r="I15" s="95">
        <f t="shared" si="3"/>
        <v>20162357</v>
      </c>
      <c r="J15" s="136">
        <v>2.3</v>
      </c>
      <c r="K15" s="251"/>
      <c r="L15" s="269" t="s">
        <v>99</v>
      </c>
      <c r="M15" s="270"/>
      <c r="N15" s="16"/>
      <c r="O15" s="102">
        <f t="shared" si="2"/>
        <v>898313039</v>
      </c>
      <c r="P15" s="118">
        <v>898313039</v>
      </c>
      <c r="Q15" s="95">
        <f t="shared" si="4"/>
        <v>0</v>
      </c>
      <c r="R15" s="136">
        <f t="shared" si="5"/>
        <v>0</v>
      </c>
    </row>
    <row r="16" spans="2:18" ht="17.25" customHeight="1">
      <c r="B16" s="255"/>
      <c r="C16" s="257" t="s">
        <v>90</v>
      </c>
      <c r="D16" s="208" t="s">
        <v>133</v>
      </c>
      <c r="E16" s="202" t="s">
        <v>131</v>
      </c>
      <c r="F16" s="16"/>
      <c r="G16" s="106">
        <v>853397387</v>
      </c>
      <c r="H16" s="183">
        <v>834243148</v>
      </c>
      <c r="I16" s="95">
        <f t="shared" si="3"/>
        <v>19154239</v>
      </c>
      <c r="J16" s="136">
        <v>2.3</v>
      </c>
      <c r="K16" s="251"/>
      <c r="L16" s="257" t="s">
        <v>90</v>
      </c>
      <c r="M16" s="14" t="s">
        <v>105</v>
      </c>
      <c r="N16" s="16"/>
      <c r="O16" s="59">
        <f t="shared" si="2"/>
        <v>853397387</v>
      </c>
      <c r="P16" s="154">
        <v>853397387</v>
      </c>
      <c r="Q16" s="95">
        <f t="shared" si="4"/>
        <v>0</v>
      </c>
      <c r="R16" s="136">
        <f t="shared" si="5"/>
        <v>0</v>
      </c>
    </row>
    <row r="17" spans="2:18" ht="17.25" customHeight="1">
      <c r="B17" s="256"/>
      <c r="C17" s="258"/>
      <c r="D17" s="209" t="s">
        <v>134</v>
      </c>
      <c r="E17" s="203" t="s">
        <v>132</v>
      </c>
      <c r="F17" s="7"/>
      <c r="G17" s="175">
        <v>44915652</v>
      </c>
      <c r="H17" s="195">
        <v>43907534</v>
      </c>
      <c r="I17" s="124">
        <f t="shared" si="3"/>
        <v>1008118</v>
      </c>
      <c r="J17" s="137">
        <v>2.3</v>
      </c>
      <c r="K17" s="252"/>
      <c r="L17" s="258"/>
      <c r="M17" s="55" t="s">
        <v>106</v>
      </c>
      <c r="N17" s="7"/>
      <c r="O17" s="97">
        <f t="shared" si="2"/>
        <v>44915652</v>
      </c>
      <c r="P17" s="155">
        <v>44915652</v>
      </c>
      <c r="Q17" s="124">
        <f t="shared" si="4"/>
        <v>0</v>
      </c>
      <c r="R17" s="137">
        <f t="shared" si="5"/>
        <v>0</v>
      </c>
    </row>
    <row r="18" spans="2:18" ht="17.25" customHeight="1">
      <c r="B18" s="242" t="s">
        <v>146</v>
      </c>
      <c r="C18" s="243"/>
      <c r="D18" s="243"/>
      <c r="E18" s="204" t="s">
        <v>2</v>
      </c>
      <c r="F18" s="8"/>
      <c r="G18" s="156">
        <v>940374038</v>
      </c>
      <c r="H18" s="179">
        <v>941332245</v>
      </c>
      <c r="I18" s="19">
        <f t="shared" si="3"/>
        <v>-958207</v>
      </c>
      <c r="J18" s="130">
        <v>-0.1</v>
      </c>
      <c r="K18" s="262" t="s">
        <v>97</v>
      </c>
      <c r="L18" s="263"/>
      <c r="M18" s="263"/>
      <c r="N18" s="8"/>
      <c r="O18" s="143">
        <f>G18</f>
        <v>940374038</v>
      </c>
      <c r="P18" s="145">
        <v>940374038</v>
      </c>
      <c r="Q18" s="19">
        <f>O18-P18</f>
        <v>0</v>
      </c>
      <c r="R18" s="130">
        <f t="shared" si="5"/>
        <v>0</v>
      </c>
    </row>
    <row r="19" spans="2:18" ht="17.25" customHeight="1">
      <c r="B19" s="9"/>
      <c r="C19" s="246" t="s">
        <v>74</v>
      </c>
      <c r="D19" s="233" t="s">
        <v>63</v>
      </c>
      <c r="E19" s="219"/>
      <c r="F19" s="11"/>
      <c r="G19" s="104">
        <v>721954209</v>
      </c>
      <c r="H19" s="180">
        <v>734862945</v>
      </c>
      <c r="I19" s="95">
        <f t="shared" si="3"/>
        <v>-12908736</v>
      </c>
      <c r="J19" s="136">
        <v>-1.8</v>
      </c>
      <c r="K19" s="149"/>
      <c r="L19" s="246" t="s">
        <v>74</v>
      </c>
      <c r="M19" s="10" t="s">
        <v>63</v>
      </c>
      <c r="N19" s="11"/>
      <c r="O19" s="109">
        <f t="shared" si="2"/>
        <v>721954209</v>
      </c>
      <c r="P19" s="120">
        <v>721954209</v>
      </c>
      <c r="Q19" s="95">
        <f t="shared" si="4"/>
        <v>0</v>
      </c>
      <c r="R19" s="136">
        <f t="shared" si="5"/>
        <v>0</v>
      </c>
    </row>
    <row r="20" spans="2:18" ht="17.25" customHeight="1">
      <c r="B20" s="12"/>
      <c r="C20" s="247"/>
      <c r="D20" s="233" t="s">
        <v>64</v>
      </c>
      <c r="E20" s="219"/>
      <c r="F20" s="11"/>
      <c r="G20" s="104">
        <v>2331605</v>
      </c>
      <c r="H20" s="180">
        <v>2361914</v>
      </c>
      <c r="I20" s="95">
        <f t="shared" si="3"/>
        <v>-30309</v>
      </c>
      <c r="J20" s="136">
        <v>-1.3</v>
      </c>
      <c r="K20" s="150"/>
      <c r="L20" s="247"/>
      <c r="M20" s="10" t="s">
        <v>64</v>
      </c>
      <c r="N20" s="11"/>
      <c r="O20" s="109">
        <f t="shared" si="2"/>
        <v>2331605</v>
      </c>
      <c r="P20" s="120">
        <v>2331605</v>
      </c>
      <c r="Q20" s="95">
        <f t="shared" si="4"/>
        <v>0</v>
      </c>
      <c r="R20" s="136">
        <f t="shared" si="5"/>
        <v>0</v>
      </c>
    </row>
    <row r="21" spans="2:18" ht="17.25" customHeight="1">
      <c r="B21" s="12"/>
      <c r="C21" s="247"/>
      <c r="D21" s="233" t="s">
        <v>65</v>
      </c>
      <c r="E21" s="219"/>
      <c r="F21" s="11"/>
      <c r="G21" s="104">
        <v>56534349</v>
      </c>
      <c r="H21" s="180">
        <v>56296394</v>
      </c>
      <c r="I21" s="95">
        <f t="shared" si="3"/>
        <v>237955</v>
      </c>
      <c r="J21" s="136">
        <v>0.4</v>
      </c>
      <c r="K21" s="150"/>
      <c r="L21" s="247"/>
      <c r="M21" s="10" t="s">
        <v>65</v>
      </c>
      <c r="N21" s="11"/>
      <c r="O21" s="109">
        <f t="shared" si="2"/>
        <v>56534349</v>
      </c>
      <c r="P21" s="120">
        <v>56534349</v>
      </c>
      <c r="Q21" s="95">
        <f>O21-P21</f>
        <v>0</v>
      </c>
      <c r="R21" s="136">
        <f t="shared" si="5"/>
        <v>0</v>
      </c>
    </row>
    <row r="22" spans="2:18" ht="17.25" customHeight="1">
      <c r="B22" s="13" t="s">
        <v>75</v>
      </c>
      <c r="C22" s="247"/>
      <c r="D22" s="233" t="s">
        <v>66</v>
      </c>
      <c r="E22" s="219"/>
      <c r="F22" s="11"/>
      <c r="G22" s="104">
        <v>0</v>
      </c>
      <c r="H22" s="180">
        <v>0</v>
      </c>
      <c r="I22" s="95">
        <f t="shared" si="3"/>
        <v>0</v>
      </c>
      <c r="J22" s="135" t="s">
        <v>115</v>
      </c>
      <c r="K22" s="151" t="s">
        <v>75</v>
      </c>
      <c r="L22" s="247"/>
      <c r="M22" s="10" t="s">
        <v>66</v>
      </c>
      <c r="N22" s="11"/>
      <c r="O22" s="109">
        <f t="shared" si="2"/>
        <v>0</v>
      </c>
      <c r="P22" s="120">
        <v>0</v>
      </c>
      <c r="Q22" s="95">
        <f t="shared" si="4"/>
        <v>0</v>
      </c>
      <c r="R22" s="136">
        <v>0</v>
      </c>
    </row>
    <row r="23" spans="2:18" ht="17.25" customHeight="1">
      <c r="B23" s="12"/>
      <c r="C23" s="248"/>
      <c r="D23" s="267" t="s">
        <v>135</v>
      </c>
      <c r="E23" s="268"/>
      <c r="F23" s="11"/>
      <c r="G23" s="104">
        <v>780820163</v>
      </c>
      <c r="H23" s="180">
        <v>793521253</v>
      </c>
      <c r="I23" s="95">
        <f t="shared" si="3"/>
        <v>-12701090</v>
      </c>
      <c r="J23" s="136">
        <v>-1.6</v>
      </c>
      <c r="K23" s="150"/>
      <c r="L23" s="248"/>
      <c r="M23" s="14" t="s">
        <v>67</v>
      </c>
      <c r="N23" s="11"/>
      <c r="O23" s="109">
        <f t="shared" si="2"/>
        <v>780820163</v>
      </c>
      <c r="P23" s="120">
        <v>780820163</v>
      </c>
      <c r="Q23" s="95">
        <f t="shared" si="4"/>
        <v>0</v>
      </c>
      <c r="R23" s="136">
        <f t="shared" si="5"/>
        <v>0</v>
      </c>
    </row>
    <row r="24" spans="2:18" ht="17.25" customHeight="1">
      <c r="B24" s="12"/>
      <c r="C24" s="233" t="s">
        <v>55</v>
      </c>
      <c r="D24" s="219"/>
      <c r="E24" s="219"/>
      <c r="F24" s="11"/>
      <c r="G24" s="104">
        <v>10007686</v>
      </c>
      <c r="H24" s="180">
        <v>8137963</v>
      </c>
      <c r="I24" s="95">
        <f t="shared" si="3"/>
        <v>1869723</v>
      </c>
      <c r="J24" s="136">
        <v>23</v>
      </c>
      <c r="K24" s="150"/>
      <c r="L24" s="219" t="s">
        <v>55</v>
      </c>
      <c r="M24" s="219"/>
      <c r="N24" s="11"/>
      <c r="O24" s="109">
        <f t="shared" si="2"/>
        <v>10007686</v>
      </c>
      <c r="P24" s="120">
        <v>10007686</v>
      </c>
      <c r="Q24" s="95">
        <f t="shared" si="4"/>
        <v>0</v>
      </c>
      <c r="R24" s="136">
        <f t="shared" si="5"/>
        <v>0</v>
      </c>
    </row>
    <row r="25" spans="2:18" ht="17.25" customHeight="1">
      <c r="B25" s="12"/>
      <c r="C25" s="233" t="s">
        <v>103</v>
      </c>
      <c r="D25" s="219"/>
      <c r="E25" s="219"/>
      <c r="F25" s="11"/>
      <c r="G25" s="104">
        <v>3729327</v>
      </c>
      <c r="H25" s="180">
        <v>3054324</v>
      </c>
      <c r="I25" s="95">
        <f t="shared" si="3"/>
        <v>675003</v>
      </c>
      <c r="J25" s="136">
        <v>22.1</v>
      </c>
      <c r="K25" s="150"/>
      <c r="L25" s="219" t="str">
        <f>C25</f>
        <v>配当割交付金</v>
      </c>
      <c r="M25" s="219"/>
      <c r="N25" s="11"/>
      <c r="O25" s="109">
        <f t="shared" si="2"/>
        <v>3729327</v>
      </c>
      <c r="P25" s="120">
        <v>3729327</v>
      </c>
      <c r="Q25" s="95">
        <f t="shared" si="4"/>
        <v>0</v>
      </c>
      <c r="R25" s="136">
        <f t="shared" si="5"/>
        <v>0</v>
      </c>
    </row>
    <row r="26" spans="2:18" ht="17.25" customHeight="1">
      <c r="B26" s="12"/>
      <c r="C26" s="233" t="s">
        <v>104</v>
      </c>
      <c r="D26" s="219"/>
      <c r="E26" s="219"/>
      <c r="F26" s="11"/>
      <c r="G26" s="104">
        <v>2456695</v>
      </c>
      <c r="H26" s="180">
        <v>1778396</v>
      </c>
      <c r="I26" s="95">
        <f t="shared" si="3"/>
        <v>678299</v>
      </c>
      <c r="J26" s="136">
        <v>38.1</v>
      </c>
      <c r="K26" s="150"/>
      <c r="L26" s="219" t="str">
        <f>C26</f>
        <v>株式等譲渡所得割交付金</v>
      </c>
      <c r="M26" s="219"/>
      <c r="N26" s="11"/>
      <c r="O26" s="109">
        <f t="shared" si="2"/>
        <v>2456695</v>
      </c>
      <c r="P26" s="120">
        <v>2456695</v>
      </c>
      <c r="Q26" s="95">
        <f t="shared" si="4"/>
        <v>0</v>
      </c>
      <c r="R26" s="136">
        <f t="shared" si="5"/>
        <v>0</v>
      </c>
    </row>
    <row r="27" spans="2:18" ht="17.25" customHeight="1">
      <c r="B27" s="12"/>
      <c r="C27" s="233" t="s">
        <v>3</v>
      </c>
      <c r="D27" s="219"/>
      <c r="E27" s="219"/>
      <c r="F27" s="11"/>
      <c r="G27" s="104">
        <v>107675625</v>
      </c>
      <c r="H27" s="180">
        <v>107044848</v>
      </c>
      <c r="I27" s="95">
        <f t="shared" si="3"/>
        <v>630777</v>
      </c>
      <c r="J27" s="136">
        <v>0.6</v>
      </c>
      <c r="K27" s="150"/>
      <c r="L27" s="219" t="s">
        <v>3</v>
      </c>
      <c r="M27" s="219"/>
      <c r="N27" s="11"/>
      <c r="O27" s="109">
        <f aca="true" t="shared" si="6" ref="O27:O36">G27</f>
        <v>107675625</v>
      </c>
      <c r="P27" s="120">
        <v>107675625</v>
      </c>
      <c r="Q27" s="95">
        <f t="shared" si="4"/>
        <v>0</v>
      </c>
      <c r="R27" s="136">
        <f t="shared" si="5"/>
        <v>0</v>
      </c>
    </row>
    <row r="28" spans="2:18" ht="17.25" customHeight="1">
      <c r="B28" s="12"/>
      <c r="C28" s="233" t="s">
        <v>92</v>
      </c>
      <c r="D28" s="219"/>
      <c r="E28" s="219"/>
      <c r="F28" s="11"/>
      <c r="G28" s="104">
        <v>35665</v>
      </c>
      <c r="H28" s="180">
        <v>38514</v>
      </c>
      <c r="I28" s="95">
        <f t="shared" si="3"/>
        <v>-2849</v>
      </c>
      <c r="J28" s="133">
        <v>-7.4</v>
      </c>
      <c r="K28" s="150"/>
      <c r="L28" s="219" t="s">
        <v>92</v>
      </c>
      <c r="M28" s="219"/>
      <c r="N28" s="11"/>
      <c r="O28" s="109">
        <f t="shared" si="6"/>
        <v>35665</v>
      </c>
      <c r="P28" s="120">
        <v>35665</v>
      </c>
      <c r="Q28" s="95">
        <f t="shared" si="4"/>
        <v>0</v>
      </c>
      <c r="R28" s="136">
        <f t="shared" si="5"/>
        <v>0</v>
      </c>
    </row>
    <row r="29" spans="2:18" ht="17.25" customHeight="1">
      <c r="B29" s="12"/>
      <c r="C29" s="233" t="s">
        <v>4</v>
      </c>
      <c r="D29" s="219"/>
      <c r="E29" s="219"/>
      <c r="F29" s="11"/>
      <c r="G29" s="104">
        <v>6818636</v>
      </c>
      <c r="H29" s="180">
        <v>5027997</v>
      </c>
      <c r="I29" s="95">
        <f t="shared" si="3"/>
        <v>1790639</v>
      </c>
      <c r="J29" s="138">
        <v>35.6</v>
      </c>
      <c r="K29" s="150"/>
      <c r="L29" s="219" t="s">
        <v>4</v>
      </c>
      <c r="M29" s="219"/>
      <c r="N29" s="11"/>
      <c r="O29" s="109">
        <f t="shared" si="6"/>
        <v>6818636</v>
      </c>
      <c r="P29" s="120">
        <v>6818636</v>
      </c>
      <c r="Q29" s="95">
        <f t="shared" si="4"/>
        <v>0</v>
      </c>
      <c r="R29" s="136">
        <f t="shared" si="5"/>
        <v>0</v>
      </c>
    </row>
    <row r="30" spans="2:18" ht="17.25" customHeight="1">
      <c r="B30" s="12"/>
      <c r="C30" s="233" t="s">
        <v>107</v>
      </c>
      <c r="D30" s="219"/>
      <c r="E30" s="219"/>
      <c r="F30" s="11"/>
      <c r="G30" s="104">
        <v>0</v>
      </c>
      <c r="H30" s="180">
        <v>0</v>
      </c>
      <c r="I30" s="95">
        <f t="shared" si="3"/>
        <v>0</v>
      </c>
      <c r="J30" s="135" t="s">
        <v>115</v>
      </c>
      <c r="K30" s="150"/>
      <c r="L30" s="219" t="s">
        <v>108</v>
      </c>
      <c r="M30" s="219"/>
      <c r="N30" s="11"/>
      <c r="O30" s="109">
        <f>G30</f>
        <v>0</v>
      </c>
      <c r="P30" s="120">
        <v>0</v>
      </c>
      <c r="Q30" s="95">
        <f>O30-P30</f>
        <v>0</v>
      </c>
      <c r="R30" s="136">
        <v>0</v>
      </c>
    </row>
    <row r="31" spans="2:18" ht="17.25" customHeight="1">
      <c r="B31" s="12"/>
      <c r="C31" s="244" t="s">
        <v>124</v>
      </c>
      <c r="D31" s="245"/>
      <c r="E31" s="245"/>
      <c r="F31" s="11"/>
      <c r="G31" s="104">
        <v>6648312</v>
      </c>
      <c r="H31" s="180">
        <v>5033610</v>
      </c>
      <c r="I31" s="95">
        <f t="shared" si="3"/>
        <v>1614702</v>
      </c>
      <c r="J31" s="133">
        <v>32.1</v>
      </c>
      <c r="K31" s="150"/>
      <c r="L31" s="244" t="s">
        <v>124</v>
      </c>
      <c r="M31" s="245"/>
      <c r="N31" s="11"/>
      <c r="O31" s="109">
        <f t="shared" si="6"/>
        <v>6648312</v>
      </c>
      <c r="P31" s="120">
        <v>6648312</v>
      </c>
      <c r="Q31" s="95">
        <f t="shared" si="4"/>
        <v>0</v>
      </c>
      <c r="R31" s="136">
        <f t="shared" si="5"/>
        <v>0</v>
      </c>
    </row>
    <row r="32" spans="2:18" ht="17.25" customHeight="1">
      <c r="B32" s="12"/>
      <c r="C32" s="267" t="s">
        <v>51</v>
      </c>
      <c r="D32" s="268"/>
      <c r="E32" s="268"/>
      <c r="F32" s="15"/>
      <c r="G32" s="104">
        <v>918192109</v>
      </c>
      <c r="H32" s="180">
        <v>923636905</v>
      </c>
      <c r="I32" s="95">
        <f t="shared" si="3"/>
        <v>-5444796</v>
      </c>
      <c r="J32" s="138">
        <v>-0.6</v>
      </c>
      <c r="K32" s="150"/>
      <c r="L32" s="219" t="s">
        <v>51</v>
      </c>
      <c r="M32" s="219"/>
      <c r="N32" s="15"/>
      <c r="O32" s="109">
        <f t="shared" si="6"/>
        <v>918192109</v>
      </c>
      <c r="P32" s="120">
        <v>918192109</v>
      </c>
      <c r="Q32" s="95">
        <f t="shared" si="4"/>
        <v>0</v>
      </c>
      <c r="R32" s="136">
        <f t="shared" si="5"/>
        <v>0</v>
      </c>
    </row>
    <row r="33" spans="2:18" ht="17.25" customHeight="1">
      <c r="B33" s="12"/>
      <c r="C33" s="210" t="s">
        <v>136</v>
      </c>
      <c r="D33" s="211"/>
      <c r="E33" s="211"/>
      <c r="F33" s="15"/>
      <c r="G33" s="104">
        <v>7331080</v>
      </c>
      <c r="H33" s="180">
        <v>2731635</v>
      </c>
      <c r="I33" s="95">
        <f t="shared" si="3"/>
        <v>4599445</v>
      </c>
      <c r="J33" s="138">
        <v>168.4</v>
      </c>
      <c r="K33" s="150"/>
      <c r="L33" s="231" t="s">
        <v>117</v>
      </c>
      <c r="M33" s="232"/>
      <c r="N33" s="15"/>
      <c r="O33" s="109">
        <f t="shared" si="6"/>
        <v>7331080</v>
      </c>
      <c r="P33" s="120">
        <v>7331080</v>
      </c>
      <c r="Q33" s="95">
        <f>O33-P33</f>
        <v>0</v>
      </c>
      <c r="R33" s="136">
        <f aca="true" t="shared" si="7" ref="R33:R42">ROUND(Q33/P33*100,1)</f>
        <v>0</v>
      </c>
    </row>
    <row r="34" spans="2:18" ht="17.25" customHeight="1">
      <c r="B34" s="13" t="s">
        <v>76</v>
      </c>
      <c r="C34" s="220" t="s">
        <v>122</v>
      </c>
      <c r="D34" s="221"/>
      <c r="E34" s="221"/>
      <c r="F34" s="15"/>
      <c r="G34" s="104">
        <v>3897127</v>
      </c>
      <c r="H34" s="180">
        <v>4079542</v>
      </c>
      <c r="I34" s="95">
        <f t="shared" si="3"/>
        <v>-182415</v>
      </c>
      <c r="J34" s="138">
        <v>-4.5</v>
      </c>
      <c r="K34" s="151" t="s">
        <v>76</v>
      </c>
      <c r="L34" s="220" t="s">
        <v>122</v>
      </c>
      <c r="M34" s="221"/>
      <c r="N34" s="15"/>
      <c r="O34" s="109">
        <f t="shared" si="6"/>
        <v>3897127</v>
      </c>
      <c r="P34" s="120">
        <v>3897127</v>
      </c>
      <c r="Q34" s="95">
        <f t="shared" si="4"/>
        <v>0</v>
      </c>
      <c r="R34" s="136">
        <f t="shared" si="7"/>
        <v>0</v>
      </c>
    </row>
    <row r="35" spans="2:18" ht="17.25" customHeight="1">
      <c r="B35" s="12"/>
      <c r="C35" s="233" t="s">
        <v>54</v>
      </c>
      <c r="D35" s="219"/>
      <c r="E35" s="219"/>
      <c r="F35" s="15"/>
      <c r="G35" s="104">
        <v>10558647</v>
      </c>
      <c r="H35" s="180">
        <v>10806904</v>
      </c>
      <c r="I35" s="95">
        <f t="shared" si="3"/>
        <v>-248257</v>
      </c>
      <c r="J35" s="138">
        <v>-2.3</v>
      </c>
      <c r="K35" s="150"/>
      <c r="L35" s="219" t="s">
        <v>54</v>
      </c>
      <c r="M35" s="219"/>
      <c r="N35" s="15"/>
      <c r="O35" s="109">
        <f t="shared" si="6"/>
        <v>10558647</v>
      </c>
      <c r="P35" s="120">
        <v>10558647</v>
      </c>
      <c r="Q35" s="95">
        <f t="shared" si="4"/>
        <v>0</v>
      </c>
      <c r="R35" s="136">
        <f t="shared" si="7"/>
        <v>0</v>
      </c>
    </row>
    <row r="36" spans="2:18" ht="17.25" customHeight="1">
      <c r="B36" s="12"/>
      <c r="C36" s="233" t="s">
        <v>93</v>
      </c>
      <c r="D36" s="219"/>
      <c r="E36" s="219"/>
      <c r="F36" s="15"/>
      <c r="G36" s="104">
        <v>691522</v>
      </c>
      <c r="H36" s="180">
        <v>726255</v>
      </c>
      <c r="I36" s="95">
        <f t="shared" si="3"/>
        <v>-34733</v>
      </c>
      <c r="J36" s="133">
        <v>-4.8</v>
      </c>
      <c r="K36" s="150"/>
      <c r="L36" s="219" t="s">
        <v>93</v>
      </c>
      <c r="M36" s="219"/>
      <c r="N36" s="15"/>
      <c r="O36" s="109">
        <f t="shared" si="6"/>
        <v>691522</v>
      </c>
      <c r="P36" s="120">
        <v>691522</v>
      </c>
      <c r="Q36" s="95">
        <f t="shared" si="4"/>
        <v>0</v>
      </c>
      <c r="R36" s="136">
        <f t="shared" si="7"/>
        <v>0</v>
      </c>
    </row>
    <row r="37" spans="2:18" ht="17.25" customHeight="1">
      <c r="B37" s="12"/>
      <c r="C37" s="233" t="s">
        <v>5</v>
      </c>
      <c r="D37" s="219"/>
      <c r="E37" s="219"/>
      <c r="F37" s="15"/>
      <c r="G37" s="104">
        <v>1302191</v>
      </c>
      <c r="H37" s="180">
        <v>1385468</v>
      </c>
      <c r="I37" s="95">
        <f t="shared" si="3"/>
        <v>-83277</v>
      </c>
      <c r="J37" s="138">
        <v>-6</v>
      </c>
      <c r="K37" s="150"/>
      <c r="L37" s="219" t="s">
        <v>109</v>
      </c>
      <c r="M37" s="219"/>
      <c r="N37" s="15"/>
      <c r="O37" s="109">
        <f>G37</f>
        <v>1302191</v>
      </c>
      <c r="P37" s="109">
        <v>1302191</v>
      </c>
      <c r="Q37" s="120">
        <f t="shared" si="4"/>
        <v>0</v>
      </c>
      <c r="R37" s="136">
        <f t="shared" si="7"/>
        <v>0</v>
      </c>
    </row>
    <row r="38" spans="2:18" ht="17.25" customHeight="1">
      <c r="B38" s="12"/>
      <c r="C38" s="267" t="s">
        <v>137</v>
      </c>
      <c r="D38" s="268"/>
      <c r="E38" s="268"/>
      <c r="F38" s="16"/>
      <c r="G38" s="104">
        <v>941972676</v>
      </c>
      <c r="H38" s="180">
        <v>943366709</v>
      </c>
      <c r="I38" s="95">
        <f t="shared" si="3"/>
        <v>-1394033</v>
      </c>
      <c r="J38" s="138">
        <v>-0.1</v>
      </c>
      <c r="K38" s="150"/>
      <c r="L38" s="234" t="s">
        <v>56</v>
      </c>
      <c r="M38" s="235"/>
      <c r="N38" s="16"/>
      <c r="O38" s="109">
        <f>SUM(O32:O37)</f>
        <v>941972676</v>
      </c>
      <c r="P38" s="120">
        <v>941972676</v>
      </c>
      <c r="Q38" s="95">
        <f t="shared" si="4"/>
        <v>0</v>
      </c>
      <c r="R38" s="136">
        <f t="shared" si="7"/>
        <v>0</v>
      </c>
    </row>
    <row r="39" spans="2:18" ht="17.25" customHeight="1">
      <c r="B39" s="164"/>
      <c r="C39" s="275" t="s">
        <v>114</v>
      </c>
      <c r="D39" s="276"/>
      <c r="E39" s="276"/>
      <c r="F39" s="160"/>
      <c r="G39" s="161">
        <v>-1598638</v>
      </c>
      <c r="H39" s="181">
        <v>-2034464</v>
      </c>
      <c r="I39" s="159">
        <f t="shared" si="3"/>
        <v>435826</v>
      </c>
      <c r="J39" s="162" t="s">
        <v>115</v>
      </c>
      <c r="K39" s="164"/>
      <c r="L39" s="215" t="s">
        <v>113</v>
      </c>
      <c r="M39" s="216"/>
      <c r="N39" s="166"/>
      <c r="O39" s="167">
        <f>G39</f>
        <v>-1598638</v>
      </c>
      <c r="P39" s="168">
        <v>-1598638</v>
      </c>
      <c r="Q39" s="165">
        <f>O39-P39</f>
        <v>0</v>
      </c>
      <c r="R39" s="169">
        <f t="shared" si="7"/>
        <v>0</v>
      </c>
    </row>
    <row r="40" spans="2:18" ht="17.25" customHeight="1">
      <c r="B40" s="279" t="s">
        <v>142</v>
      </c>
      <c r="C40" s="280"/>
      <c r="D40" s="280"/>
      <c r="E40" s="205" t="s">
        <v>138</v>
      </c>
      <c r="F40" s="63"/>
      <c r="G40" s="105">
        <v>1757649588</v>
      </c>
      <c r="H40" s="182">
        <v>1749680787</v>
      </c>
      <c r="I40" s="62">
        <f t="shared" si="3"/>
        <v>7968801</v>
      </c>
      <c r="J40" s="139">
        <v>0.5</v>
      </c>
      <c r="K40" s="152" t="s">
        <v>110</v>
      </c>
      <c r="L40" s="18"/>
      <c r="M40" s="19"/>
      <c r="N40" s="8"/>
      <c r="O40" s="143">
        <f>G40</f>
        <v>1757649588</v>
      </c>
      <c r="P40" s="145">
        <v>1793771425</v>
      </c>
      <c r="Q40" s="19">
        <f>O40-P40</f>
        <v>-36121837</v>
      </c>
      <c r="R40" s="130">
        <f t="shared" si="7"/>
        <v>-2</v>
      </c>
    </row>
    <row r="41" spans="2:18" ht="17.25" customHeight="1">
      <c r="B41" s="61" t="s">
        <v>77</v>
      </c>
      <c r="C41" s="233" t="s">
        <v>52</v>
      </c>
      <c r="D41" s="219"/>
      <c r="E41" s="219"/>
      <c r="F41" s="11"/>
      <c r="G41" s="106">
        <v>1579185549</v>
      </c>
      <c r="H41" s="183">
        <v>1562096871</v>
      </c>
      <c r="I41" s="95">
        <f t="shared" si="3"/>
        <v>17088678</v>
      </c>
      <c r="J41" s="136">
        <v>1.1</v>
      </c>
      <c r="K41" s="61" t="s">
        <v>77</v>
      </c>
      <c r="L41" s="233" t="s">
        <v>52</v>
      </c>
      <c r="M41" s="219"/>
      <c r="N41" s="11"/>
      <c r="O41" s="59">
        <f aca="true" t="shared" si="8" ref="O41:O48">G41</f>
        <v>1579185549</v>
      </c>
      <c r="P41" s="114">
        <v>1611288321</v>
      </c>
      <c r="Q41" s="95">
        <f>O41-P41</f>
        <v>-32102772</v>
      </c>
      <c r="R41" s="136">
        <f t="shared" si="7"/>
        <v>-2</v>
      </c>
    </row>
    <row r="42" spans="2:18" ht="17.25" customHeight="1">
      <c r="B42" s="64" t="s">
        <v>78</v>
      </c>
      <c r="C42" s="275" t="s">
        <v>53</v>
      </c>
      <c r="D42" s="276"/>
      <c r="E42" s="276"/>
      <c r="F42" s="65"/>
      <c r="G42" s="107">
        <v>178464039</v>
      </c>
      <c r="H42" s="184">
        <v>187583916</v>
      </c>
      <c r="I42" s="125">
        <f t="shared" si="3"/>
        <v>-9119877</v>
      </c>
      <c r="J42" s="140">
        <v>-4.9</v>
      </c>
      <c r="K42" s="153" t="s">
        <v>78</v>
      </c>
      <c r="L42" s="222" t="s">
        <v>53</v>
      </c>
      <c r="M42" s="223"/>
      <c r="N42" s="20"/>
      <c r="O42" s="144">
        <f t="shared" si="8"/>
        <v>178464039</v>
      </c>
      <c r="P42" s="146">
        <v>182483104</v>
      </c>
      <c r="Q42" s="128">
        <f>O42-P42</f>
        <v>-4019065</v>
      </c>
      <c r="R42" s="148">
        <f t="shared" si="7"/>
        <v>-2.2</v>
      </c>
    </row>
    <row r="43" spans="2:18" ht="17.25" customHeight="1">
      <c r="B43" s="281" t="s">
        <v>140</v>
      </c>
      <c r="C43" s="282"/>
      <c r="D43" s="282"/>
      <c r="E43" s="204" t="s">
        <v>139</v>
      </c>
      <c r="F43" s="21"/>
      <c r="G43" s="103">
        <v>817275550</v>
      </c>
      <c r="H43" s="179">
        <v>808348542</v>
      </c>
      <c r="I43" s="126" t="s">
        <v>115</v>
      </c>
      <c r="J43" s="141" t="s">
        <v>115</v>
      </c>
      <c r="K43" s="152" t="s">
        <v>94</v>
      </c>
      <c r="L43" s="18"/>
      <c r="M43" s="18"/>
      <c r="N43" s="21"/>
      <c r="O43" s="143">
        <f t="shared" si="8"/>
        <v>817275550</v>
      </c>
      <c r="P43" s="145">
        <v>853397387</v>
      </c>
      <c r="Q43" s="141" t="s">
        <v>8</v>
      </c>
      <c r="R43" s="141" t="s">
        <v>8</v>
      </c>
    </row>
    <row r="44" spans="2:18" ht="17.25" customHeight="1">
      <c r="B44" s="217" t="s">
        <v>79</v>
      </c>
      <c r="C44" s="233" t="s">
        <v>95</v>
      </c>
      <c r="D44" s="219"/>
      <c r="E44" s="219"/>
      <c r="F44" s="15"/>
      <c r="G44" s="157">
        <v>833009817</v>
      </c>
      <c r="H44" s="185">
        <v>823901843</v>
      </c>
      <c r="I44" s="95">
        <f t="shared" si="3"/>
        <v>9107974</v>
      </c>
      <c r="J44" s="136">
        <v>1.1</v>
      </c>
      <c r="K44" s="229" t="s">
        <v>79</v>
      </c>
      <c r="L44" s="233" t="s">
        <v>95</v>
      </c>
      <c r="M44" s="219"/>
      <c r="N44" s="15"/>
      <c r="O44" s="59">
        <f t="shared" si="8"/>
        <v>833009817</v>
      </c>
      <c r="P44" s="188" t="s">
        <v>8</v>
      </c>
      <c r="Q44" s="94" t="s">
        <v>8</v>
      </c>
      <c r="R44" s="147" t="s">
        <v>8</v>
      </c>
    </row>
    <row r="45" spans="2:18" ht="17.25" customHeight="1">
      <c r="B45" s="218"/>
      <c r="C45" s="222" t="s">
        <v>96</v>
      </c>
      <c r="D45" s="223"/>
      <c r="E45" s="223"/>
      <c r="F45" s="17"/>
      <c r="G45" s="158">
        <f>G44-G43</f>
        <v>15734267</v>
      </c>
      <c r="H45" s="186">
        <f>H44-H43</f>
        <v>15553301</v>
      </c>
      <c r="I45" s="163">
        <f>G45-H45</f>
        <v>180966</v>
      </c>
      <c r="J45" s="140">
        <v>1.2</v>
      </c>
      <c r="K45" s="230"/>
      <c r="L45" s="222" t="s">
        <v>96</v>
      </c>
      <c r="M45" s="223"/>
      <c r="N45" s="17"/>
      <c r="O45" s="144">
        <f t="shared" si="8"/>
        <v>15734267</v>
      </c>
      <c r="P45" s="189" t="s">
        <v>8</v>
      </c>
      <c r="Q45" s="127" t="s">
        <v>8</v>
      </c>
      <c r="R45" s="142" t="s">
        <v>8</v>
      </c>
    </row>
    <row r="46" spans="2:18" ht="17.25" customHeight="1">
      <c r="B46" s="212" t="s">
        <v>100</v>
      </c>
      <c r="C46" s="284" t="s">
        <v>147</v>
      </c>
      <c r="D46" s="285"/>
      <c r="E46" s="285"/>
      <c r="F46" s="22"/>
      <c r="G46" s="176">
        <v>833009817</v>
      </c>
      <c r="H46" s="196">
        <v>823901843</v>
      </c>
      <c r="I46" s="19">
        <f t="shared" si="3"/>
        <v>9107974</v>
      </c>
      <c r="J46" s="130">
        <v>1.1</v>
      </c>
      <c r="K46" s="224" t="s">
        <v>100</v>
      </c>
      <c r="L46" s="227" t="s">
        <v>57</v>
      </c>
      <c r="M46" s="228"/>
      <c r="N46" s="22"/>
      <c r="O46" s="108">
        <f t="shared" si="8"/>
        <v>833009817</v>
      </c>
      <c r="P46" s="119">
        <v>853397387</v>
      </c>
      <c r="Q46" s="19">
        <f>O46-P46</f>
        <v>-20387570</v>
      </c>
      <c r="R46" s="130">
        <f>ROUND(Q46/P46*100,1)</f>
        <v>-2.4</v>
      </c>
    </row>
    <row r="47" spans="2:18" ht="17.25" customHeight="1">
      <c r="B47" s="213"/>
      <c r="C47" s="273" t="s">
        <v>148</v>
      </c>
      <c r="D47" s="274"/>
      <c r="E47" s="274"/>
      <c r="F47" s="15"/>
      <c r="G47" s="104">
        <v>44915652</v>
      </c>
      <c r="H47" s="180">
        <v>43907534</v>
      </c>
      <c r="I47" s="95">
        <f t="shared" si="3"/>
        <v>1008118</v>
      </c>
      <c r="J47" s="136">
        <v>2.3</v>
      </c>
      <c r="K47" s="225"/>
      <c r="L47" s="233" t="s">
        <v>58</v>
      </c>
      <c r="M47" s="219"/>
      <c r="N47" s="15"/>
      <c r="O47" s="109">
        <f t="shared" si="8"/>
        <v>44915652</v>
      </c>
      <c r="P47" s="120">
        <v>44915652</v>
      </c>
      <c r="Q47" s="95">
        <f>O47-P47</f>
        <v>0</v>
      </c>
      <c r="R47" s="136">
        <f>ROUND(Q47/P47*100,1)</f>
        <v>0</v>
      </c>
    </row>
    <row r="48" spans="2:18" ht="17.25" customHeight="1">
      <c r="B48" s="214"/>
      <c r="C48" s="277" t="s">
        <v>80</v>
      </c>
      <c r="D48" s="278"/>
      <c r="E48" s="278"/>
      <c r="F48" s="17"/>
      <c r="G48" s="177">
        <v>877925469</v>
      </c>
      <c r="H48" s="197">
        <v>867809377</v>
      </c>
      <c r="I48" s="128">
        <f t="shared" si="3"/>
        <v>10116092</v>
      </c>
      <c r="J48" s="140">
        <v>1.2</v>
      </c>
      <c r="K48" s="226"/>
      <c r="L48" s="222" t="s">
        <v>80</v>
      </c>
      <c r="M48" s="223"/>
      <c r="N48" s="17"/>
      <c r="O48" s="110">
        <f t="shared" si="8"/>
        <v>877925469</v>
      </c>
      <c r="P48" s="121">
        <v>898313039</v>
      </c>
      <c r="Q48" s="128">
        <f>O48-P48</f>
        <v>-20387570</v>
      </c>
      <c r="R48" s="140">
        <f>ROUND(Q48/P48*100,1)</f>
        <v>-2.3</v>
      </c>
    </row>
    <row r="49" spans="2:9" ht="13.5">
      <c r="B49" s="198"/>
      <c r="C49" s="198"/>
      <c r="D49" s="198"/>
      <c r="E49" s="198"/>
      <c r="F49" s="198"/>
      <c r="G49" s="198"/>
      <c r="H49" s="198"/>
      <c r="I49" s="198"/>
    </row>
    <row r="50" spans="2:17" ht="18" customHeight="1">
      <c r="B50" s="28" t="s">
        <v>143</v>
      </c>
      <c r="C50" s="26"/>
      <c r="D50" s="27"/>
      <c r="E50" s="27"/>
      <c r="F50" s="28"/>
      <c r="G50" s="28"/>
      <c r="H50" s="28"/>
      <c r="I50" s="28"/>
      <c r="J50" s="28"/>
      <c r="K50" s="26"/>
      <c r="L50" s="27"/>
      <c r="M50" s="27"/>
      <c r="N50" s="28"/>
      <c r="O50" s="28"/>
      <c r="P50" s="28"/>
      <c r="Q50" s="28"/>
    </row>
    <row r="51" spans="5:9" ht="15.75" customHeight="1">
      <c r="E51" s="200" t="s">
        <v>129</v>
      </c>
      <c r="F51" s="283" t="s">
        <v>130</v>
      </c>
      <c r="G51" s="283"/>
      <c r="H51" s="283"/>
      <c r="I51" s="283"/>
    </row>
    <row r="52" ht="15.75" customHeight="1">
      <c r="B52" s="1" t="s">
        <v>151</v>
      </c>
    </row>
    <row r="53" spans="5:9" ht="15.75" customHeight="1">
      <c r="E53" s="200" t="s">
        <v>150</v>
      </c>
      <c r="F53" s="283" t="s">
        <v>149</v>
      </c>
      <c r="G53" s="283"/>
      <c r="H53" s="283"/>
      <c r="I53" s="283"/>
    </row>
    <row r="55" ht="15.75" customHeight="1">
      <c r="B55" s="1" t="s">
        <v>144</v>
      </c>
    </row>
  </sheetData>
  <sheetProtection/>
  <mergeCells count="85">
    <mergeCell ref="C48:E48"/>
    <mergeCell ref="B40:D40"/>
    <mergeCell ref="B43:D43"/>
    <mergeCell ref="F51:I51"/>
    <mergeCell ref="F53:I53"/>
    <mergeCell ref="C47:E47"/>
    <mergeCell ref="C46:E46"/>
    <mergeCell ref="C45:E45"/>
    <mergeCell ref="C44:E44"/>
    <mergeCell ref="C42:E42"/>
    <mergeCell ref="C41:E41"/>
    <mergeCell ref="C26:E26"/>
    <mergeCell ref="C25:E25"/>
    <mergeCell ref="C24:E24"/>
    <mergeCell ref="C32:E32"/>
    <mergeCell ref="C39:E39"/>
    <mergeCell ref="C38:E38"/>
    <mergeCell ref="C37:E37"/>
    <mergeCell ref="C36:E36"/>
    <mergeCell ref="C35:E35"/>
    <mergeCell ref="C34:E34"/>
    <mergeCell ref="D23:E23"/>
    <mergeCell ref="D22:E22"/>
    <mergeCell ref="D21:E21"/>
    <mergeCell ref="D20:E20"/>
    <mergeCell ref="D19:E19"/>
    <mergeCell ref="C31:E31"/>
    <mergeCell ref="C30:E30"/>
    <mergeCell ref="C29:E29"/>
    <mergeCell ref="C28:E28"/>
    <mergeCell ref="C27:E27"/>
    <mergeCell ref="D8:E8"/>
    <mergeCell ref="D7:E7"/>
    <mergeCell ref="D6:E6"/>
    <mergeCell ref="C15:E15"/>
    <mergeCell ref="C14:E14"/>
    <mergeCell ref="C13:E13"/>
    <mergeCell ref="C12:E12"/>
    <mergeCell ref="D11:E11"/>
    <mergeCell ref="K18:M18"/>
    <mergeCell ref="L19:L23"/>
    <mergeCell ref="L24:M24"/>
    <mergeCell ref="L6:L11"/>
    <mergeCell ref="L12:M12"/>
    <mergeCell ref="L14:M14"/>
    <mergeCell ref="L15:M15"/>
    <mergeCell ref="L16:L17"/>
    <mergeCell ref="L13:M13"/>
    <mergeCell ref="L44:M44"/>
    <mergeCell ref="L45:M45"/>
    <mergeCell ref="L47:M47"/>
    <mergeCell ref="B6:B17"/>
    <mergeCell ref="C16:C17"/>
    <mergeCell ref="C6:C11"/>
    <mergeCell ref="D10:E10"/>
    <mergeCell ref="D9:E9"/>
    <mergeCell ref="L42:M42"/>
    <mergeCell ref="L25:M25"/>
    <mergeCell ref="K4:M5"/>
    <mergeCell ref="B4:D5"/>
    <mergeCell ref="B18:D18"/>
    <mergeCell ref="L31:M31"/>
    <mergeCell ref="L29:M29"/>
    <mergeCell ref="C19:C23"/>
    <mergeCell ref="L26:M26"/>
    <mergeCell ref="L27:M27"/>
    <mergeCell ref="L30:M30"/>
    <mergeCell ref="K6:K17"/>
    <mergeCell ref="L32:M32"/>
    <mergeCell ref="L28:M28"/>
    <mergeCell ref="L33:M33"/>
    <mergeCell ref="L41:M41"/>
    <mergeCell ref="L38:M38"/>
    <mergeCell ref="L36:M36"/>
    <mergeCell ref="L37:M37"/>
    <mergeCell ref="C33:E33"/>
    <mergeCell ref="B46:B48"/>
    <mergeCell ref="L39:M39"/>
    <mergeCell ref="B44:B45"/>
    <mergeCell ref="L35:M35"/>
    <mergeCell ref="L34:M34"/>
    <mergeCell ref="L48:M48"/>
    <mergeCell ref="K46:K48"/>
    <mergeCell ref="L46:M46"/>
    <mergeCell ref="K44:K45"/>
  </mergeCells>
  <hyperlinks>
    <hyperlink ref="G5" r:id="rId1" display="   当初算定"/>
    <hyperlink ref="C6:C11" r:id="rId2" display="調整税等"/>
    <hyperlink ref="C12:E12" r:id="rId3" display="条例で定める割合"/>
    <hyperlink ref="C14:E14" r:id="rId4" display="精　　算　　分"/>
    <hyperlink ref="D16" r:id="rId5" display="普通交付金分"/>
    <hyperlink ref="D17" r:id="rId6" display="特別交付金分"/>
    <hyperlink ref="B18:D18" r:id="rId7" display=" 基 準 財 政 収 入 額"/>
    <hyperlink ref="B40:D40" r:id="rId8" display=" 基 準 財 政 需 要 額"/>
    <hyperlink ref="C46:E46" r:id="rId9" display="普通交付金"/>
    <hyperlink ref="C47:E47" r:id="rId10" display="特別交付金"/>
    <hyperlink ref="F53" r:id="rId11" display="http://www.tokyo23city-kuchokai.jp/seido/gaiyo_9.html"/>
    <hyperlink ref="F51" r:id="rId12" display="http://www.tokyo23city-kuchokai.jp/seido/gaiyo.html"/>
    <hyperlink ref="F53:I53" r:id="rId13" display="http://www.tokyo23city-kuchokai.jp/seido/gaiyo_9.html"/>
  </hyperlinks>
  <printOptions/>
  <pageMargins left="0.5511811023622047" right="0.5905511811023623" top="0.58" bottom="0.4330708661417323" header="0.5118110236220472" footer="0.1968503937007874"/>
  <pageSetup firstPageNumber="2" useFirstPageNumber="1" horizontalDpi="300" verticalDpi="300" orientation="portrait" paperSize="9" r:id="rId15"/>
  <colBreaks count="1" manualBreakCount="1">
    <brk id="10" min="1" max="48" man="1"/>
  </colBreaks>
  <drawing r:id="rId14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5"/>
  <sheetViews>
    <sheetView zoomScale="75" zoomScaleNormal="75" zoomScaleSheetLayoutView="100" zoomScalePageLayoutView="0" workbookViewId="0" topLeftCell="A1">
      <selection activeCell="J18" sqref="J18"/>
    </sheetView>
  </sheetViews>
  <sheetFormatPr defaultColWidth="8.00390625" defaultRowHeight="12.75" customHeight="1"/>
  <cols>
    <col min="1" max="1" width="8.75390625" style="1" customWidth="1"/>
    <col min="2" max="3" width="25.625" style="31" customWidth="1"/>
    <col min="4" max="5" width="25.625" style="1" customWidth="1"/>
    <col min="6" max="6" width="25.625" style="31" customWidth="1"/>
    <col min="7" max="7" width="5.125" style="30" customWidth="1"/>
    <col min="8" max="8" width="15.00390625" style="1" customWidth="1"/>
    <col min="9" max="16384" width="8.00390625" style="1" customWidth="1"/>
  </cols>
  <sheetData>
    <row r="1" spans="1:6" ht="20.25" customHeight="1">
      <c r="A1" s="56" t="s">
        <v>120</v>
      </c>
      <c r="B1" s="29"/>
      <c r="C1" s="29"/>
      <c r="F1" s="29"/>
    </row>
    <row r="2" spans="1:8" ht="20.25" customHeight="1">
      <c r="A2" s="29"/>
      <c r="B2" s="29"/>
      <c r="C2" s="29"/>
      <c r="D2" s="31"/>
      <c r="E2" s="31"/>
      <c r="F2" s="29"/>
      <c r="G2" s="32" t="s">
        <v>9</v>
      </c>
      <c r="H2" s="29"/>
    </row>
    <row r="3" spans="1:8" ht="20.25" customHeight="1">
      <c r="A3" s="82"/>
      <c r="B3" s="287" t="s">
        <v>125</v>
      </c>
      <c r="C3" s="289" t="s">
        <v>126</v>
      </c>
      <c r="D3" s="66" t="s">
        <v>6</v>
      </c>
      <c r="E3" s="33" t="s">
        <v>7</v>
      </c>
      <c r="F3" s="60"/>
      <c r="G3" s="34"/>
      <c r="H3" s="29"/>
    </row>
    <row r="4" spans="1:7" ht="13.5" customHeight="1">
      <c r="A4" s="83" t="s">
        <v>10</v>
      </c>
      <c r="B4" s="288"/>
      <c r="C4" s="290"/>
      <c r="D4" s="35"/>
      <c r="E4" s="35"/>
      <c r="F4" s="286" t="s">
        <v>127</v>
      </c>
      <c r="G4" s="36"/>
    </row>
    <row r="5" spans="1:8" ht="14.25" customHeight="1">
      <c r="A5" s="84"/>
      <c r="B5" s="37" t="s">
        <v>1</v>
      </c>
      <c r="C5" s="38" t="s">
        <v>2</v>
      </c>
      <c r="D5" s="39" t="s">
        <v>52</v>
      </c>
      <c r="E5" s="39" t="s">
        <v>53</v>
      </c>
      <c r="F5" s="286"/>
      <c r="G5" s="40"/>
      <c r="H5" s="29"/>
    </row>
    <row r="6" spans="1:7" ht="12" customHeight="1">
      <c r="A6" s="85"/>
      <c r="B6" s="41"/>
      <c r="C6" s="42"/>
      <c r="D6" s="42"/>
      <c r="E6" s="42"/>
      <c r="F6" s="43" t="s">
        <v>82</v>
      </c>
      <c r="G6" s="36"/>
    </row>
    <row r="7" spans="1:8" ht="22.5" customHeight="1">
      <c r="A7" s="86" t="s">
        <v>11</v>
      </c>
      <c r="B7" s="69">
        <v>20065911</v>
      </c>
      <c r="C7" s="70">
        <v>24615878</v>
      </c>
      <c r="D7" s="70">
        <v>20626249</v>
      </c>
      <c r="E7" s="70">
        <v>3989629</v>
      </c>
      <c r="F7" s="44">
        <v>4549967</v>
      </c>
      <c r="G7" s="45" t="s">
        <v>12</v>
      </c>
      <c r="H7" s="29"/>
    </row>
    <row r="8" spans="1:8" ht="22.5" customHeight="1">
      <c r="A8" s="87" t="s">
        <v>13</v>
      </c>
      <c r="B8" s="71">
        <v>24778804</v>
      </c>
      <c r="C8" s="73">
        <v>34838637</v>
      </c>
      <c r="D8" s="75">
        <v>30444946</v>
      </c>
      <c r="E8" s="76">
        <v>4393691</v>
      </c>
      <c r="F8" s="74">
        <v>10059833</v>
      </c>
      <c r="G8" s="47" t="s">
        <v>14</v>
      </c>
      <c r="H8" s="29"/>
    </row>
    <row r="9" spans="1:8" ht="22.5" customHeight="1">
      <c r="A9" s="87" t="s">
        <v>15</v>
      </c>
      <c r="B9" s="71">
        <v>62299593</v>
      </c>
      <c r="C9" s="72">
        <v>46565326</v>
      </c>
      <c r="D9" s="75">
        <v>41155358</v>
      </c>
      <c r="E9" s="76">
        <v>5409968</v>
      </c>
      <c r="F9" s="46" t="s">
        <v>123</v>
      </c>
      <c r="G9" s="47" t="s">
        <v>15</v>
      </c>
      <c r="H9" s="29"/>
    </row>
    <row r="10" spans="1:8" ht="22.5" customHeight="1">
      <c r="A10" s="88" t="s">
        <v>16</v>
      </c>
      <c r="B10" s="71">
        <v>41555600</v>
      </c>
      <c r="C10" s="72">
        <v>66033817</v>
      </c>
      <c r="D10" s="75">
        <v>59478808</v>
      </c>
      <c r="E10" s="76">
        <v>6555009</v>
      </c>
      <c r="F10" s="46">
        <v>24478217</v>
      </c>
      <c r="G10" s="47" t="s">
        <v>17</v>
      </c>
      <c r="H10" s="29"/>
    </row>
    <row r="11" spans="1:8" ht="22.5" customHeight="1">
      <c r="A11" s="89" t="s">
        <v>18</v>
      </c>
      <c r="B11" s="71">
        <v>27307857</v>
      </c>
      <c r="C11" s="72">
        <v>41697713</v>
      </c>
      <c r="D11" s="75">
        <v>37387257</v>
      </c>
      <c r="E11" s="76">
        <v>4310456</v>
      </c>
      <c r="F11" s="46">
        <v>14389856</v>
      </c>
      <c r="G11" s="47" t="s">
        <v>19</v>
      </c>
      <c r="H11" s="29"/>
    </row>
    <row r="12" spans="1:8" ht="22.5" customHeight="1">
      <c r="A12" s="90" t="s">
        <v>20</v>
      </c>
      <c r="B12" s="71">
        <v>19283389</v>
      </c>
      <c r="C12" s="77">
        <v>44227451</v>
      </c>
      <c r="D12" s="75">
        <v>39723009</v>
      </c>
      <c r="E12" s="76">
        <v>4504442</v>
      </c>
      <c r="F12" s="46">
        <v>24944062</v>
      </c>
      <c r="G12" s="47" t="s">
        <v>21</v>
      </c>
      <c r="H12" s="29"/>
    </row>
    <row r="13" spans="1:8" ht="22.5" customHeight="1">
      <c r="A13" s="91" t="s">
        <v>22</v>
      </c>
      <c r="B13" s="71">
        <v>20789295</v>
      </c>
      <c r="C13" s="77">
        <v>54584258</v>
      </c>
      <c r="D13" s="75">
        <v>49661985</v>
      </c>
      <c r="E13" s="76">
        <v>4922273</v>
      </c>
      <c r="F13" s="78">
        <v>33794963</v>
      </c>
      <c r="G13" s="47" t="s">
        <v>23</v>
      </c>
      <c r="H13" s="29"/>
    </row>
    <row r="14" spans="1:8" ht="22.5" customHeight="1">
      <c r="A14" s="87" t="s">
        <v>24</v>
      </c>
      <c r="B14" s="71">
        <v>41810407</v>
      </c>
      <c r="C14" s="72">
        <v>87151002</v>
      </c>
      <c r="D14" s="75">
        <v>79935419</v>
      </c>
      <c r="E14" s="76">
        <v>7215583</v>
      </c>
      <c r="F14" s="68">
        <v>45340595</v>
      </c>
      <c r="G14" s="47" t="s">
        <v>25</v>
      </c>
      <c r="H14" s="29"/>
    </row>
    <row r="15" spans="1:8" ht="22.5" customHeight="1">
      <c r="A15" s="88" t="s">
        <v>26</v>
      </c>
      <c r="B15" s="71">
        <v>40642526</v>
      </c>
      <c r="C15" s="72">
        <v>74130607</v>
      </c>
      <c r="D15" s="75">
        <v>65974073</v>
      </c>
      <c r="E15" s="76">
        <v>8156534</v>
      </c>
      <c r="F15" s="46">
        <v>33488081</v>
      </c>
      <c r="G15" s="47" t="s">
        <v>27</v>
      </c>
      <c r="H15" s="29"/>
    </row>
    <row r="16" spans="1:8" ht="22.5" customHeight="1">
      <c r="A16" s="90" t="s">
        <v>28</v>
      </c>
      <c r="B16" s="71">
        <v>38029040</v>
      </c>
      <c r="C16" s="77">
        <v>51403877</v>
      </c>
      <c r="D16" s="75">
        <v>45362608</v>
      </c>
      <c r="E16" s="76">
        <v>6041269</v>
      </c>
      <c r="F16" s="46">
        <v>13374837</v>
      </c>
      <c r="G16" s="47" t="s">
        <v>29</v>
      </c>
      <c r="H16" s="29"/>
    </row>
    <row r="17" spans="1:8" ht="22.5" customHeight="1">
      <c r="A17" s="87" t="s">
        <v>30</v>
      </c>
      <c r="B17" s="71">
        <v>69036644</v>
      </c>
      <c r="C17" s="72">
        <v>127773387</v>
      </c>
      <c r="D17" s="75">
        <v>115306719</v>
      </c>
      <c r="E17" s="76">
        <v>12466668</v>
      </c>
      <c r="F17" s="46">
        <v>58736743</v>
      </c>
      <c r="G17" s="47" t="s">
        <v>31</v>
      </c>
      <c r="H17" s="29"/>
    </row>
    <row r="18" spans="1:8" ht="22.5" customHeight="1">
      <c r="A18" s="87" t="s">
        <v>32</v>
      </c>
      <c r="B18" s="71">
        <v>103325049</v>
      </c>
      <c r="C18" s="72">
        <v>143018565</v>
      </c>
      <c r="D18" s="75">
        <v>126329142</v>
      </c>
      <c r="E18" s="76">
        <v>16689423</v>
      </c>
      <c r="F18" s="46">
        <v>39693516</v>
      </c>
      <c r="G18" s="47" t="s">
        <v>33</v>
      </c>
      <c r="H18" s="29"/>
    </row>
    <row r="19" spans="1:8" ht="22.5" customHeight="1">
      <c r="A19" s="83" t="s">
        <v>34</v>
      </c>
      <c r="B19" s="71">
        <v>42344751</v>
      </c>
      <c r="C19" s="79">
        <v>42356984</v>
      </c>
      <c r="D19" s="75">
        <v>38118271</v>
      </c>
      <c r="E19" s="76">
        <v>4238713</v>
      </c>
      <c r="F19" s="46">
        <v>12233</v>
      </c>
      <c r="G19" s="47" t="s">
        <v>35</v>
      </c>
      <c r="H19" s="29"/>
    </row>
    <row r="20" spans="1:8" ht="22.5" customHeight="1">
      <c r="A20" s="87" t="s">
        <v>36</v>
      </c>
      <c r="B20" s="71">
        <v>29925672</v>
      </c>
      <c r="C20" s="72">
        <v>60585439</v>
      </c>
      <c r="D20" s="75">
        <v>54362072</v>
      </c>
      <c r="E20" s="76">
        <v>6223367</v>
      </c>
      <c r="F20" s="74">
        <v>30659767</v>
      </c>
      <c r="G20" s="47" t="s">
        <v>14</v>
      </c>
      <c r="H20" s="29"/>
    </row>
    <row r="21" spans="1:8" ht="22.5" customHeight="1">
      <c r="A21" s="88" t="s">
        <v>37</v>
      </c>
      <c r="B21" s="71">
        <v>57549290</v>
      </c>
      <c r="C21" s="72">
        <v>92373339</v>
      </c>
      <c r="D21" s="75">
        <v>82188046</v>
      </c>
      <c r="E21" s="76">
        <v>10185293</v>
      </c>
      <c r="F21" s="46">
        <v>34824049</v>
      </c>
      <c r="G21" s="47" t="s">
        <v>38</v>
      </c>
      <c r="H21" s="29"/>
    </row>
    <row r="22" spans="1:8" ht="22.5" customHeight="1">
      <c r="A22" s="90" t="s">
        <v>39</v>
      </c>
      <c r="B22" s="71">
        <v>27833304</v>
      </c>
      <c r="C22" s="77">
        <v>53704563</v>
      </c>
      <c r="D22" s="75">
        <v>47834717</v>
      </c>
      <c r="E22" s="76">
        <v>5869846</v>
      </c>
      <c r="F22" s="46">
        <v>25871259</v>
      </c>
      <c r="G22" s="47" t="s">
        <v>40</v>
      </c>
      <c r="H22" s="29"/>
    </row>
    <row r="23" spans="1:8" ht="22.5" customHeight="1">
      <c r="A23" s="83" t="s">
        <v>41</v>
      </c>
      <c r="B23" s="71">
        <v>26375818</v>
      </c>
      <c r="C23" s="80">
        <v>70814143</v>
      </c>
      <c r="D23" s="75">
        <v>64898788</v>
      </c>
      <c r="E23" s="76">
        <v>5915355</v>
      </c>
      <c r="F23" s="46">
        <v>44438325</v>
      </c>
      <c r="G23" s="47" t="s">
        <v>41</v>
      </c>
      <c r="H23" s="29"/>
    </row>
    <row r="24" spans="1:8" ht="22.5" customHeight="1">
      <c r="A24" s="87" t="s">
        <v>42</v>
      </c>
      <c r="B24" s="71">
        <v>15132476</v>
      </c>
      <c r="C24" s="72">
        <v>49119437</v>
      </c>
      <c r="D24" s="75">
        <v>44802966</v>
      </c>
      <c r="E24" s="76">
        <v>4316471</v>
      </c>
      <c r="F24" s="74">
        <v>33986961</v>
      </c>
      <c r="G24" s="47" t="s">
        <v>43</v>
      </c>
      <c r="H24" s="29"/>
    </row>
    <row r="25" spans="1:8" ht="22.5" customHeight="1">
      <c r="A25" s="87" t="s">
        <v>44</v>
      </c>
      <c r="B25" s="71">
        <v>43016827</v>
      </c>
      <c r="C25" s="72">
        <v>99761220</v>
      </c>
      <c r="D25" s="75">
        <v>90781761</v>
      </c>
      <c r="E25" s="76">
        <v>8979459</v>
      </c>
      <c r="F25" s="74">
        <v>56744393</v>
      </c>
      <c r="G25" s="47" t="s">
        <v>45</v>
      </c>
      <c r="H25" s="29"/>
    </row>
    <row r="26" spans="1:8" ht="22.5" customHeight="1">
      <c r="A26" s="87" t="s">
        <v>46</v>
      </c>
      <c r="B26" s="71">
        <v>60937777</v>
      </c>
      <c r="C26" s="72">
        <v>133870762</v>
      </c>
      <c r="D26" s="75">
        <v>117230726</v>
      </c>
      <c r="E26" s="76">
        <v>16640036</v>
      </c>
      <c r="F26" s="46">
        <v>72932985</v>
      </c>
      <c r="G26" s="47" t="s">
        <v>47</v>
      </c>
      <c r="H26" s="29"/>
    </row>
    <row r="27" spans="1:8" ht="22.5" customHeight="1">
      <c r="A27" s="87" t="s">
        <v>48</v>
      </c>
      <c r="B27" s="71">
        <v>45305160</v>
      </c>
      <c r="C27" s="72">
        <v>136528328</v>
      </c>
      <c r="D27" s="75">
        <v>125205608</v>
      </c>
      <c r="E27" s="76">
        <v>11322720</v>
      </c>
      <c r="F27" s="46">
        <v>91223168</v>
      </c>
      <c r="G27" s="47" t="s">
        <v>49</v>
      </c>
      <c r="H27" s="29"/>
    </row>
    <row r="28" spans="1:8" ht="22.5" customHeight="1">
      <c r="A28" s="87" t="s">
        <v>111</v>
      </c>
      <c r="B28" s="71">
        <v>32248025</v>
      </c>
      <c r="C28" s="72">
        <v>95305108</v>
      </c>
      <c r="D28" s="75">
        <v>86710617</v>
      </c>
      <c r="E28" s="76">
        <v>8594491</v>
      </c>
      <c r="F28" s="46">
        <v>63057083</v>
      </c>
      <c r="G28" s="47" t="s">
        <v>112</v>
      </c>
      <c r="H28" s="29"/>
    </row>
    <row r="29" spans="1:8" ht="22.5" customHeight="1">
      <c r="A29" s="92" t="s">
        <v>50</v>
      </c>
      <c r="B29" s="67">
        <v>50780823</v>
      </c>
      <c r="C29" s="81">
        <v>127189747</v>
      </c>
      <c r="D29" s="68">
        <v>115666404</v>
      </c>
      <c r="E29" s="68">
        <v>11523343</v>
      </c>
      <c r="F29" s="48">
        <v>76408924</v>
      </c>
      <c r="G29" s="49" t="s">
        <v>25</v>
      </c>
      <c r="H29" s="29"/>
    </row>
    <row r="30" spans="1:8" ht="22.5" customHeight="1">
      <c r="A30" s="93" t="s">
        <v>51</v>
      </c>
      <c r="B30" s="50">
        <f>SUM(B7:B29)</f>
        <v>940374038</v>
      </c>
      <c r="C30" s="51">
        <f>SUM(C7:C29)</f>
        <v>1757649588</v>
      </c>
      <c r="D30" s="51">
        <f>SUM(D7:D29)</f>
        <v>1579185549</v>
      </c>
      <c r="E30" s="51">
        <f>SUM(E7:E29)</f>
        <v>178464039</v>
      </c>
      <c r="F30" s="51">
        <f>SUM(F7:F29)</f>
        <v>833009817</v>
      </c>
      <c r="G30" s="52" t="s">
        <v>51</v>
      </c>
      <c r="H30" s="29"/>
    </row>
    <row r="31" spans="5:6" ht="20.25" customHeight="1">
      <c r="E31" s="201" t="s">
        <v>102</v>
      </c>
      <c r="F31" s="201"/>
    </row>
    <row r="32" ht="12.75" customHeight="1">
      <c r="C32" s="53"/>
    </row>
    <row r="33" spans="1:16" ht="18" customHeight="1">
      <c r="A33" s="28" t="s">
        <v>128</v>
      </c>
      <c r="B33" s="26"/>
      <c r="C33" s="27"/>
      <c r="D33" s="27"/>
      <c r="E33" s="28"/>
      <c r="F33" s="28"/>
      <c r="G33" s="28"/>
      <c r="H33" s="28"/>
      <c r="I33" s="28"/>
      <c r="J33" s="26"/>
      <c r="K33" s="27"/>
      <c r="L33" s="27"/>
      <c r="M33" s="28"/>
      <c r="N33" s="28"/>
      <c r="O33" s="28"/>
      <c r="P33" s="28"/>
    </row>
    <row r="34" spans="2:7" ht="15.75" customHeight="1">
      <c r="B34" s="200" t="s">
        <v>129</v>
      </c>
      <c r="C34" s="283" t="s">
        <v>130</v>
      </c>
      <c r="D34" s="283"/>
      <c r="F34" s="1"/>
      <c r="G34" s="1"/>
    </row>
    <row r="35" ht="12.75" customHeight="1">
      <c r="C35" s="53"/>
    </row>
    <row r="36" ht="12.75" customHeight="1">
      <c r="C36" s="53"/>
    </row>
    <row r="37" ht="12.75" customHeight="1">
      <c r="C37" s="53"/>
    </row>
    <row r="38" ht="12.75" customHeight="1">
      <c r="C38" s="53"/>
    </row>
    <row r="39" ht="12.75" customHeight="1">
      <c r="C39" s="53"/>
    </row>
    <row r="40" ht="12.75" customHeight="1">
      <c r="C40" s="53"/>
    </row>
    <row r="41" ht="12.75" customHeight="1">
      <c r="C41" s="53"/>
    </row>
    <row r="42" ht="12.75" customHeight="1">
      <c r="C42" s="53"/>
    </row>
    <row r="43" ht="12.75" customHeight="1">
      <c r="C43" s="53"/>
    </row>
    <row r="44" ht="12.75" customHeight="1">
      <c r="C44" s="53"/>
    </row>
    <row r="45" ht="12.75" customHeight="1">
      <c r="C45" s="53"/>
    </row>
    <row r="46" ht="12.75" customHeight="1">
      <c r="C46" s="53"/>
    </row>
    <row r="47" ht="12.75" customHeight="1">
      <c r="C47" s="53"/>
    </row>
    <row r="48" ht="12.75" customHeight="1">
      <c r="C48" s="53"/>
    </row>
    <row r="49" ht="12.75" customHeight="1">
      <c r="C49" s="53"/>
    </row>
    <row r="50" ht="12.75" customHeight="1">
      <c r="C50" s="53"/>
    </row>
    <row r="51" ht="12.75" customHeight="1">
      <c r="C51" s="53"/>
    </row>
    <row r="52" ht="12.75" customHeight="1">
      <c r="C52" s="53"/>
    </row>
    <row r="53" ht="12.75" customHeight="1">
      <c r="C53" s="53"/>
    </row>
    <row r="54" ht="12.75" customHeight="1">
      <c r="C54" s="53"/>
    </row>
    <row r="55" ht="12.75" customHeight="1">
      <c r="C55" s="53"/>
    </row>
  </sheetData>
  <sheetProtection/>
  <mergeCells count="4">
    <mergeCell ref="F4:F5"/>
    <mergeCell ref="B3:B4"/>
    <mergeCell ref="C3:C4"/>
    <mergeCell ref="C34:D34"/>
  </mergeCells>
  <hyperlinks>
    <hyperlink ref="F4:F5" r:id="rId1" display="普　　通　　交　　付　　金"/>
    <hyperlink ref="C3:C4" r:id="rId2" display="基 準 財 政 需 要 額 "/>
    <hyperlink ref="B3:B4" r:id="rId3" display="基 準 財 政 収 入 額"/>
    <hyperlink ref="E31:F31" r:id="rId4" display="※　財源不足額が生じていないため不交付となる。"/>
    <hyperlink ref="E31" r:id="rId5" display="※　財源不足額が生じていないため不交付となる。"/>
    <hyperlink ref="C34" r:id="rId6" display="http://www.tokyo23city-kuchokai.jp/seido/gaiyo.html"/>
  </hyperlinks>
  <printOptions/>
  <pageMargins left="0.75" right="0.61" top="1" bottom="1" header="0.512" footer="0.512"/>
  <pageSetup firstPageNumber="4" useFirstPageNumber="1" horizontalDpi="300" verticalDpi="300" orientation="portrait" paperSize="9" r:id="rId7"/>
  <colBreaks count="1" manualBreakCount="1">
    <brk id="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C:\再調本\財調再調整収入需要.jsd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調査部行財政担当課</dc:creator>
  <cp:keywords/>
  <dc:description/>
  <cp:lastModifiedBy>KUCHOKAI315</cp:lastModifiedBy>
  <cp:lastPrinted>2011-09-14T03:00:44Z</cp:lastPrinted>
  <dcterms:created xsi:type="dcterms:W3CDTF">1998-06-16T00:50:34Z</dcterms:created>
  <dcterms:modified xsi:type="dcterms:W3CDTF">2011-09-21T00:32:32Z</dcterms:modified>
  <cp:category/>
  <cp:version/>
  <cp:contentType/>
  <cp:contentStatus/>
  <cp:revision>46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